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lterb\Margaret Mary Community Hospital, Inc\Marketing Department Team - General\Marketing\Business Office\2024\"/>
    </mc:Choice>
  </mc:AlternateContent>
  <xr:revisionPtr revIDLastSave="0" documentId="8_{93D4C335-3C02-40EF-A35C-D50E5663542C}" xr6:coauthVersionLast="47" xr6:coauthVersionMax="47" xr10:uidLastSave="{00000000-0000-0000-0000-000000000000}"/>
  <bookViews>
    <workbookView xWindow="-120" yWindow="-120" windowWidth="29040" windowHeight="15840" xr2:uid="{7936F605-E54D-424A-9658-B67358054E8E}"/>
  </bookViews>
  <sheets>
    <sheet name="CMS Required Price List" sheetId="1" r:id="rId1"/>
  </sheets>
  <definedNames>
    <definedName name="_xlnm._FilterDatabase" localSheetId="0" hidden="1">'CMS Required Price List'!$A$1:$R$1220</definedName>
    <definedName name="_xlnm.Print_Area" localSheetId="0">'CMS Required Price List'!$A$1:$R$1219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213" i="1" l="1"/>
  <c r="R1203" i="1"/>
  <c r="R1186" i="1"/>
  <c r="R1185" i="1"/>
  <c r="R1167" i="1"/>
  <c r="R1156" i="1"/>
  <c r="R1149" i="1"/>
  <c r="R1141" i="1"/>
  <c r="R1134" i="1"/>
  <c r="R1117" i="1"/>
  <c r="R1108" i="1"/>
  <c r="R1099" i="1"/>
  <c r="R1091" i="1"/>
  <c r="R1083" i="1"/>
  <c r="R1074" i="1"/>
  <c r="R1064" i="1"/>
  <c r="R1055" i="1"/>
  <c r="R1042" i="1"/>
  <c r="R1034" i="1"/>
  <c r="R1025" i="1"/>
  <c r="R1017" i="1"/>
  <c r="R1009" i="1"/>
  <c r="R1000" i="1"/>
  <c r="R995" i="1"/>
  <c r="R987" i="1"/>
  <c r="R975" i="1"/>
  <c r="R969" i="1"/>
  <c r="R962" i="1"/>
  <c r="R954" i="1"/>
  <c r="R946" i="1"/>
  <c r="R938" i="1"/>
  <c r="R930" i="1"/>
  <c r="R917" i="1"/>
  <c r="R907" i="1"/>
  <c r="R899" i="1"/>
  <c r="R895" i="1"/>
  <c r="R890" i="1"/>
  <c r="R882" i="1"/>
  <c r="R863" i="1"/>
  <c r="R848" i="1"/>
  <c r="R842" i="1"/>
  <c r="R838" i="1"/>
  <c r="R818" i="1"/>
  <c r="R806" i="1"/>
  <c r="R802" i="1"/>
  <c r="R783" i="1"/>
  <c r="R770" i="1"/>
  <c r="R761" i="1"/>
  <c r="R752" i="1"/>
  <c r="R741" i="1"/>
  <c r="R732" i="1"/>
  <c r="R723" i="1"/>
  <c r="R713" i="1"/>
  <c r="R698" i="1"/>
  <c r="R679" i="1"/>
  <c r="R668" i="1"/>
  <c r="R659" i="1"/>
  <c r="R648" i="1"/>
  <c r="R640" i="1"/>
  <c r="R621" i="1"/>
  <c r="R612" i="1"/>
  <c r="R603" i="1"/>
  <c r="R594" i="1"/>
  <c r="R584" i="1"/>
  <c r="R569" i="1"/>
  <c r="R568" i="1"/>
  <c r="R557" i="1"/>
  <c r="R553" i="1"/>
  <c r="R545" i="1"/>
  <c r="R537" i="1"/>
  <c r="R528" i="1"/>
  <c r="R520" i="1"/>
  <c r="R514" i="1"/>
  <c r="R501" i="1"/>
  <c r="R492" i="1"/>
  <c r="R478" i="1"/>
  <c r="R471" i="1"/>
  <c r="R467" i="1"/>
  <c r="R458" i="1"/>
  <c r="R447" i="1"/>
  <c r="R438" i="1"/>
  <c r="R436" i="1"/>
  <c r="R427" i="1"/>
  <c r="R409" i="1"/>
  <c r="R401" i="1"/>
  <c r="R390" i="1"/>
  <c r="R379" i="1"/>
  <c r="R362" i="1"/>
  <c r="R360" i="1"/>
  <c r="R353" i="1"/>
  <c r="R345" i="1"/>
  <c r="R325" i="1"/>
  <c r="R315" i="1"/>
  <c r="R307" i="1"/>
  <c r="R299" i="1"/>
  <c r="R291" i="1"/>
  <c r="R282" i="1"/>
  <c r="R268" i="1"/>
  <c r="R259" i="1"/>
  <c r="R248" i="1"/>
  <c r="R238" i="1"/>
  <c r="R236" i="1"/>
  <c r="R230" i="1"/>
  <c r="R213" i="1"/>
  <c r="R31" i="1"/>
  <c r="R30" i="1"/>
  <c r="R24" i="1"/>
  <c r="R23" i="1"/>
  <c r="R22" i="1"/>
  <c r="R9" i="1"/>
  <c r="R8" i="1"/>
  <c r="R7" i="1"/>
  <c r="R6" i="1"/>
  <c r="R5" i="1"/>
  <c r="R4" i="1"/>
  <c r="R3" i="1"/>
  <c r="Q1213" i="1"/>
  <c r="Q1203" i="1"/>
  <c r="Q1186" i="1"/>
  <c r="Q1185" i="1"/>
  <c r="Q1167" i="1"/>
  <c r="Q1156" i="1"/>
  <c r="Q1149" i="1"/>
  <c r="Q1141" i="1"/>
  <c r="Q1134" i="1"/>
  <c r="Q1117" i="1"/>
  <c r="Q1108" i="1"/>
  <c r="Q1099" i="1"/>
  <c r="Q1091" i="1"/>
  <c r="Q1083" i="1"/>
  <c r="Q1074" i="1"/>
  <c r="Q1064" i="1"/>
  <c r="Q1055" i="1"/>
  <c r="Q1042" i="1"/>
  <c r="Q1034" i="1"/>
  <c r="Q1025" i="1"/>
  <c r="Q1017" i="1"/>
  <c r="Q1009" i="1"/>
  <c r="Q1000" i="1"/>
  <c r="Q995" i="1"/>
  <c r="Q987" i="1"/>
  <c r="Q975" i="1"/>
  <c r="Q969" i="1"/>
  <c r="Q962" i="1"/>
  <c r="Q954" i="1"/>
  <c r="Q946" i="1"/>
  <c r="Q938" i="1"/>
  <c r="Q930" i="1"/>
  <c r="Q917" i="1"/>
  <c r="Q907" i="1"/>
  <c r="Q899" i="1"/>
  <c r="Q895" i="1"/>
  <c r="Q890" i="1"/>
  <c r="Q882" i="1"/>
  <c r="Q863" i="1"/>
  <c r="Q848" i="1"/>
  <c r="Q842" i="1"/>
  <c r="Q838" i="1"/>
  <c r="Q818" i="1"/>
  <c r="Q806" i="1"/>
  <c r="Q802" i="1"/>
  <c r="Q783" i="1"/>
  <c r="Q770" i="1"/>
  <c r="Q761" i="1"/>
  <c r="Q752" i="1"/>
  <c r="Q741" i="1"/>
  <c r="Q732" i="1"/>
  <c r="Q723" i="1"/>
  <c r="Q713" i="1"/>
  <c r="Q698" i="1"/>
  <c r="Q679" i="1"/>
  <c r="Q668" i="1"/>
  <c r="Q659" i="1"/>
  <c r="Q648" i="1"/>
  <c r="Q640" i="1"/>
  <c r="Q621" i="1"/>
  <c r="Q612" i="1"/>
  <c r="Q603" i="1"/>
  <c r="Q594" i="1"/>
  <c r="Q584" i="1"/>
  <c r="Q569" i="1"/>
  <c r="Q568" i="1"/>
  <c r="Q557" i="1"/>
  <c r="Q553" i="1"/>
  <c r="Q545" i="1"/>
  <c r="Q537" i="1"/>
  <c r="Q528" i="1"/>
  <c r="Q520" i="1"/>
  <c r="Q514" i="1"/>
  <c r="Q501" i="1"/>
  <c r="Q492" i="1"/>
  <c r="Q478" i="1"/>
  <c r="Q471" i="1"/>
  <c r="Q467" i="1"/>
  <c r="Q458" i="1"/>
  <c r="Q447" i="1"/>
  <c r="Q438" i="1"/>
  <c r="Q436" i="1"/>
  <c r="Q427" i="1"/>
  <c r="Q409" i="1"/>
  <c r="Q401" i="1"/>
  <c r="Q390" i="1"/>
  <c r="Q379" i="1"/>
  <c r="Q362" i="1"/>
  <c r="Q360" i="1"/>
  <c r="Q353" i="1"/>
  <c r="Q345" i="1"/>
  <c r="Q325" i="1"/>
  <c r="Q315" i="1"/>
  <c r="Q307" i="1"/>
  <c r="Q299" i="1"/>
  <c r="Q291" i="1"/>
  <c r="Q282" i="1"/>
  <c r="Q268" i="1"/>
  <c r="Q259" i="1"/>
  <c r="Q248" i="1"/>
  <c r="Q238" i="1"/>
  <c r="Q236" i="1"/>
  <c r="Q230" i="1"/>
  <c r="Q213" i="1"/>
  <c r="Q31" i="1"/>
  <c r="Q30" i="1"/>
  <c r="Q24" i="1"/>
  <c r="Q23" i="1"/>
  <c r="Q22" i="1"/>
  <c r="Q9" i="1"/>
  <c r="Q8" i="1"/>
  <c r="Q7" i="1"/>
  <c r="Q6" i="1"/>
  <c r="Q5" i="1"/>
  <c r="Q4" i="1"/>
  <c r="Q3" i="1"/>
  <c r="O1213" i="1"/>
  <c r="O1203" i="1"/>
  <c r="O1186" i="1"/>
  <c r="O1185" i="1"/>
  <c r="O1167" i="1"/>
  <c r="O1156" i="1"/>
  <c r="O1149" i="1"/>
  <c r="O1141" i="1"/>
  <c r="O1134" i="1"/>
  <c r="O1117" i="1"/>
  <c r="O1108" i="1"/>
  <c r="O1099" i="1"/>
  <c r="O1091" i="1"/>
  <c r="O1083" i="1"/>
  <c r="O1074" i="1"/>
  <c r="O1064" i="1"/>
  <c r="O1055" i="1"/>
  <c r="O1042" i="1"/>
  <c r="O1034" i="1"/>
  <c r="O1025" i="1"/>
  <c r="O1017" i="1"/>
  <c r="O1009" i="1"/>
  <c r="O1000" i="1"/>
  <c r="O995" i="1"/>
  <c r="O987" i="1"/>
  <c r="O975" i="1"/>
  <c r="O969" i="1"/>
  <c r="O962" i="1"/>
  <c r="O954" i="1"/>
  <c r="O946" i="1"/>
  <c r="O938" i="1"/>
  <c r="O930" i="1"/>
  <c r="O917" i="1"/>
  <c r="O907" i="1"/>
  <c r="O899" i="1"/>
  <c r="O895" i="1"/>
  <c r="O890" i="1"/>
  <c r="O882" i="1"/>
  <c r="O863" i="1"/>
  <c r="O848" i="1"/>
  <c r="O842" i="1"/>
  <c r="O838" i="1"/>
  <c r="O818" i="1"/>
  <c r="O806" i="1"/>
  <c r="O802" i="1"/>
  <c r="O783" i="1"/>
  <c r="O770" i="1"/>
  <c r="O761" i="1"/>
  <c r="O752" i="1"/>
  <c r="O741" i="1"/>
  <c r="O732" i="1"/>
  <c r="O723" i="1"/>
  <c r="O713" i="1"/>
  <c r="O698" i="1"/>
  <c r="O679" i="1"/>
  <c r="O668" i="1"/>
  <c r="O659" i="1"/>
  <c r="O648" i="1"/>
  <c r="O640" i="1"/>
  <c r="O621" i="1"/>
  <c r="O612" i="1"/>
  <c r="O603" i="1"/>
  <c r="O594" i="1"/>
  <c r="O584" i="1"/>
  <c r="O569" i="1"/>
  <c r="O568" i="1"/>
  <c r="O557" i="1"/>
  <c r="O553" i="1"/>
  <c r="O545" i="1"/>
  <c r="O537" i="1"/>
  <c r="O528" i="1"/>
  <c r="O520" i="1"/>
  <c r="O514" i="1"/>
  <c r="O501" i="1"/>
  <c r="O492" i="1"/>
  <c r="O478" i="1"/>
  <c r="O471" i="1"/>
  <c r="O467" i="1"/>
  <c r="O458" i="1"/>
  <c r="O447" i="1"/>
  <c r="O438" i="1"/>
  <c r="O436" i="1"/>
  <c r="O427" i="1"/>
  <c r="O409" i="1"/>
  <c r="O401" i="1"/>
  <c r="O390" i="1"/>
  <c r="O379" i="1"/>
  <c r="O362" i="1"/>
  <c r="O360" i="1"/>
  <c r="O353" i="1"/>
  <c r="O345" i="1"/>
  <c r="O325" i="1"/>
  <c r="O315" i="1"/>
  <c r="O307" i="1"/>
  <c r="O299" i="1"/>
  <c r="O291" i="1"/>
  <c r="O282" i="1"/>
  <c r="O268" i="1"/>
  <c r="O259" i="1"/>
  <c r="O248" i="1"/>
  <c r="O238" i="1"/>
  <c r="O236" i="1"/>
  <c r="O230" i="1"/>
  <c r="O213" i="1"/>
  <c r="O31" i="1"/>
  <c r="O30" i="1"/>
  <c r="O24" i="1"/>
  <c r="O23" i="1"/>
  <c r="O22" i="1"/>
  <c r="O9" i="1"/>
  <c r="O8" i="1"/>
  <c r="O7" i="1"/>
  <c r="O6" i="1"/>
  <c r="O5" i="1"/>
  <c r="O4" i="1"/>
  <c r="O3" i="1"/>
  <c r="N1213" i="1"/>
  <c r="N1203" i="1"/>
  <c r="N1186" i="1"/>
  <c r="N1185" i="1"/>
  <c r="N1167" i="1"/>
  <c r="N1156" i="1"/>
  <c r="N1149" i="1"/>
  <c r="N1141" i="1"/>
  <c r="N1134" i="1"/>
  <c r="N1117" i="1"/>
  <c r="N1108" i="1"/>
  <c r="N1099" i="1"/>
  <c r="N1091" i="1"/>
  <c r="N1083" i="1"/>
  <c r="N1074" i="1"/>
  <c r="N1064" i="1"/>
  <c r="N1055" i="1"/>
  <c r="N1042" i="1"/>
  <c r="N1034" i="1"/>
  <c r="N1025" i="1"/>
  <c r="N1017" i="1"/>
  <c r="N1009" i="1"/>
  <c r="N1000" i="1"/>
  <c r="N995" i="1"/>
  <c r="N987" i="1"/>
  <c r="N975" i="1"/>
  <c r="N969" i="1"/>
  <c r="N962" i="1"/>
  <c r="N954" i="1"/>
  <c r="N946" i="1"/>
  <c r="N938" i="1"/>
  <c r="N930" i="1"/>
  <c r="N917" i="1"/>
  <c r="N907" i="1"/>
  <c r="N899" i="1"/>
  <c r="N895" i="1"/>
  <c r="N890" i="1"/>
  <c r="N882" i="1"/>
  <c r="N863" i="1"/>
  <c r="N848" i="1"/>
  <c r="N842" i="1"/>
  <c r="N838" i="1"/>
  <c r="N818" i="1"/>
  <c r="N806" i="1"/>
  <c r="N802" i="1"/>
  <c r="N783" i="1"/>
  <c r="N770" i="1"/>
  <c r="N761" i="1"/>
  <c r="N752" i="1"/>
  <c r="N741" i="1"/>
  <c r="N732" i="1"/>
  <c r="N723" i="1"/>
  <c r="N713" i="1"/>
  <c r="N698" i="1"/>
  <c r="N679" i="1"/>
  <c r="N668" i="1"/>
  <c r="N659" i="1"/>
  <c r="N648" i="1"/>
  <c r="N640" i="1"/>
  <c r="N621" i="1"/>
  <c r="N612" i="1"/>
  <c r="N603" i="1"/>
  <c r="N594" i="1"/>
  <c r="N584" i="1"/>
  <c r="N569" i="1"/>
  <c r="N568" i="1"/>
  <c r="N557" i="1"/>
  <c r="N553" i="1"/>
  <c r="N545" i="1"/>
  <c r="N537" i="1"/>
  <c r="N528" i="1"/>
  <c r="N520" i="1"/>
  <c r="N514" i="1"/>
  <c r="N501" i="1"/>
  <c r="N492" i="1"/>
  <c r="N478" i="1"/>
  <c r="N471" i="1"/>
  <c r="N467" i="1"/>
  <c r="N458" i="1"/>
  <c r="N447" i="1"/>
  <c r="N438" i="1"/>
  <c r="N436" i="1"/>
  <c r="N427" i="1"/>
  <c r="N409" i="1"/>
  <c r="N401" i="1"/>
  <c r="N390" i="1"/>
  <c r="N379" i="1"/>
  <c r="N362" i="1"/>
  <c r="N360" i="1"/>
  <c r="N353" i="1"/>
  <c r="N345" i="1"/>
  <c r="N325" i="1"/>
  <c r="N315" i="1"/>
  <c r="N307" i="1"/>
  <c r="N299" i="1"/>
  <c r="N291" i="1"/>
  <c r="N282" i="1"/>
  <c r="N268" i="1"/>
  <c r="N259" i="1"/>
  <c r="N248" i="1"/>
  <c r="N238" i="1"/>
  <c r="N236" i="1"/>
  <c r="N230" i="1"/>
  <c r="N213" i="1"/>
  <c r="N31" i="1"/>
  <c r="N30" i="1"/>
  <c r="N24" i="1"/>
  <c r="N23" i="1"/>
  <c r="N22" i="1"/>
  <c r="N9" i="1"/>
  <c r="N8" i="1"/>
  <c r="N7" i="1"/>
  <c r="N6" i="1"/>
  <c r="N5" i="1"/>
  <c r="N4" i="1"/>
  <c r="N3" i="1"/>
  <c r="M1213" i="1"/>
  <c r="M1203" i="1"/>
  <c r="M1186" i="1"/>
  <c r="M1185" i="1"/>
  <c r="M1167" i="1"/>
  <c r="M1156" i="1"/>
  <c r="M1149" i="1"/>
  <c r="M1141" i="1"/>
  <c r="M1134" i="1"/>
  <c r="M1117" i="1"/>
  <c r="M1108" i="1"/>
  <c r="M1099" i="1"/>
  <c r="M1091" i="1"/>
  <c r="M1083" i="1"/>
  <c r="M1074" i="1"/>
  <c r="M1064" i="1"/>
  <c r="M1055" i="1"/>
  <c r="M1042" i="1"/>
  <c r="M1034" i="1"/>
  <c r="M1025" i="1"/>
  <c r="M1017" i="1"/>
  <c r="M1009" i="1"/>
  <c r="M1000" i="1"/>
  <c r="M995" i="1"/>
  <c r="M987" i="1"/>
  <c r="M975" i="1"/>
  <c r="M969" i="1"/>
  <c r="M962" i="1"/>
  <c r="M954" i="1"/>
  <c r="M946" i="1"/>
  <c r="M938" i="1"/>
  <c r="M930" i="1"/>
  <c r="M917" i="1"/>
  <c r="M907" i="1"/>
  <c r="M899" i="1"/>
  <c r="M895" i="1"/>
  <c r="M890" i="1"/>
  <c r="M882" i="1"/>
  <c r="M863" i="1"/>
  <c r="M848" i="1"/>
  <c r="M842" i="1"/>
  <c r="M838" i="1"/>
  <c r="M818" i="1"/>
  <c r="M806" i="1"/>
  <c r="M802" i="1"/>
  <c r="M783" i="1"/>
  <c r="M770" i="1"/>
  <c r="M761" i="1"/>
  <c r="M752" i="1"/>
  <c r="M741" i="1"/>
  <c r="M732" i="1"/>
  <c r="M723" i="1"/>
  <c r="M713" i="1"/>
  <c r="M698" i="1"/>
  <c r="M679" i="1"/>
  <c r="M668" i="1"/>
  <c r="M659" i="1"/>
  <c r="M648" i="1"/>
  <c r="M640" i="1"/>
  <c r="M621" i="1"/>
  <c r="M612" i="1"/>
  <c r="M603" i="1"/>
  <c r="M594" i="1"/>
  <c r="M584" i="1"/>
  <c r="M569" i="1"/>
  <c r="M568" i="1"/>
  <c r="M557" i="1"/>
  <c r="M553" i="1"/>
  <c r="M545" i="1"/>
  <c r="M537" i="1"/>
  <c r="M528" i="1"/>
  <c r="M520" i="1"/>
  <c r="M514" i="1"/>
  <c r="M501" i="1"/>
  <c r="M492" i="1"/>
  <c r="M478" i="1"/>
  <c r="M471" i="1"/>
  <c r="M467" i="1"/>
  <c r="M458" i="1"/>
  <c r="M447" i="1"/>
  <c r="M438" i="1"/>
  <c r="M436" i="1"/>
  <c r="M427" i="1"/>
  <c r="M409" i="1"/>
  <c r="M401" i="1"/>
  <c r="M390" i="1"/>
  <c r="M379" i="1"/>
  <c r="M362" i="1"/>
  <c r="M360" i="1"/>
  <c r="M353" i="1"/>
  <c r="M345" i="1"/>
  <c r="M325" i="1"/>
  <c r="M315" i="1"/>
  <c r="M307" i="1"/>
  <c r="M299" i="1"/>
  <c r="M291" i="1"/>
  <c r="M282" i="1"/>
  <c r="M268" i="1"/>
  <c r="M259" i="1"/>
  <c r="M248" i="1"/>
  <c r="M238" i="1"/>
  <c r="M236" i="1"/>
  <c r="M230" i="1"/>
  <c r="M213" i="1"/>
  <c r="M31" i="1"/>
  <c r="M30" i="1"/>
  <c r="M24" i="1"/>
  <c r="M23" i="1"/>
  <c r="M22" i="1"/>
  <c r="M9" i="1"/>
  <c r="M8" i="1"/>
  <c r="M7" i="1"/>
  <c r="M6" i="1"/>
  <c r="M5" i="1"/>
  <c r="M4" i="1"/>
  <c r="M3" i="1"/>
  <c r="L1213" i="1"/>
  <c r="L1203" i="1"/>
  <c r="L1186" i="1"/>
  <c r="L1185" i="1"/>
  <c r="L1167" i="1"/>
  <c r="L1156" i="1"/>
  <c r="L1149" i="1"/>
  <c r="L1141" i="1"/>
  <c r="L1134" i="1"/>
  <c r="L1117" i="1"/>
  <c r="L1108" i="1"/>
  <c r="L1099" i="1"/>
  <c r="L1091" i="1"/>
  <c r="L1083" i="1"/>
  <c r="L1074" i="1"/>
  <c r="L1064" i="1"/>
  <c r="L1055" i="1"/>
  <c r="L1042" i="1"/>
  <c r="L1034" i="1"/>
  <c r="L1025" i="1"/>
  <c r="L1017" i="1"/>
  <c r="L1009" i="1"/>
  <c r="L1000" i="1"/>
  <c r="L995" i="1"/>
  <c r="L987" i="1"/>
  <c r="L975" i="1"/>
  <c r="L969" i="1"/>
  <c r="L962" i="1"/>
  <c r="L954" i="1"/>
  <c r="L946" i="1"/>
  <c r="L938" i="1"/>
  <c r="L930" i="1"/>
  <c r="L917" i="1"/>
  <c r="L907" i="1"/>
  <c r="L899" i="1"/>
  <c r="L895" i="1"/>
  <c r="L890" i="1"/>
  <c r="L882" i="1"/>
  <c r="L863" i="1"/>
  <c r="L848" i="1"/>
  <c r="L842" i="1"/>
  <c r="L838" i="1"/>
  <c r="L818" i="1"/>
  <c r="L806" i="1"/>
  <c r="L802" i="1"/>
  <c r="L783" i="1"/>
  <c r="L770" i="1"/>
  <c r="L761" i="1"/>
  <c r="L752" i="1"/>
  <c r="L741" i="1"/>
  <c r="L732" i="1"/>
  <c r="L723" i="1"/>
  <c r="L713" i="1"/>
  <c r="L698" i="1"/>
  <c r="L679" i="1"/>
  <c r="L668" i="1"/>
  <c r="L659" i="1"/>
  <c r="L648" i="1"/>
  <c r="L640" i="1"/>
  <c r="L621" i="1"/>
  <c r="L612" i="1"/>
  <c r="L603" i="1"/>
  <c r="L594" i="1"/>
  <c r="L584" i="1"/>
  <c r="L569" i="1"/>
  <c r="L568" i="1"/>
  <c r="L557" i="1"/>
  <c r="L553" i="1"/>
  <c r="L545" i="1"/>
  <c r="L537" i="1"/>
  <c r="L528" i="1"/>
  <c r="L520" i="1"/>
  <c r="L514" i="1"/>
  <c r="L501" i="1"/>
  <c r="L492" i="1"/>
  <c r="L478" i="1"/>
  <c r="L471" i="1"/>
  <c r="L467" i="1"/>
  <c r="L458" i="1"/>
  <c r="L447" i="1"/>
  <c r="L438" i="1"/>
  <c r="L436" i="1"/>
  <c r="L427" i="1"/>
  <c r="L409" i="1"/>
  <c r="L401" i="1"/>
  <c r="L390" i="1"/>
  <c r="L379" i="1"/>
  <c r="L362" i="1"/>
  <c r="L360" i="1"/>
  <c r="L353" i="1"/>
  <c r="L345" i="1"/>
  <c r="L325" i="1"/>
  <c r="L315" i="1"/>
  <c r="L307" i="1"/>
  <c r="L299" i="1"/>
  <c r="L291" i="1"/>
  <c r="L282" i="1"/>
  <c r="L268" i="1"/>
  <c r="L259" i="1"/>
  <c r="L248" i="1"/>
  <c r="L238" i="1"/>
  <c r="L236" i="1"/>
  <c r="L230" i="1"/>
  <c r="L213" i="1"/>
  <c r="L31" i="1"/>
  <c r="L30" i="1"/>
  <c r="L24" i="1"/>
  <c r="L23" i="1"/>
  <c r="L22" i="1"/>
  <c r="L9" i="1"/>
  <c r="L8" i="1"/>
  <c r="L7" i="1"/>
  <c r="L6" i="1"/>
  <c r="L5" i="1"/>
  <c r="L4" i="1"/>
  <c r="L3" i="1"/>
  <c r="J1213" i="1"/>
  <c r="J1203" i="1"/>
  <c r="J1186" i="1"/>
  <c r="J1185" i="1"/>
  <c r="J1167" i="1"/>
  <c r="J1156" i="1"/>
  <c r="J1149" i="1"/>
  <c r="J1141" i="1"/>
  <c r="J1134" i="1"/>
  <c r="J1117" i="1"/>
  <c r="J1108" i="1"/>
  <c r="J1099" i="1"/>
  <c r="J1091" i="1"/>
  <c r="J1083" i="1"/>
  <c r="J1074" i="1"/>
  <c r="J1064" i="1"/>
  <c r="J1055" i="1"/>
  <c r="J1042" i="1"/>
  <c r="J1034" i="1"/>
  <c r="J1025" i="1"/>
  <c r="J1017" i="1"/>
  <c r="J1009" i="1"/>
  <c r="J1000" i="1"/>
  <c r="J995" i="1"/>
  <c r="J987" i="1"/>
  <c r="J975" i="1"/>
  <c r="J969" i="1"/>
  <c r="J962" i="1"/>
  <c r="J954" i="1"/>
  <c r="J946" i="1"/>
  <c r="J938" i="1"/>
  <c r="J930" i="1"/>
  <c r="J917" i="1"/>
  <c r="J907" i="1"/>
  <c r="J899" i="1"/>
  <c r="J895" i="1"/>
  <c r="J890" i="1"/>
  <c r="J882" i="1"/>
  <c r="J863" i="1"/>
  <c r="J848" i="1"/>
  <c r="J842" i="1"/>
  <c r="J838" i="1"/>
  <c r="J818" i="1"/>
  <c r="J806" i="1"/>
  <c r="J802" i="1"/>
  <c r="J783" i="1"/>
  <c r="J770" i="1"/>
  <c r="J761" i="1"/>
  <c r="J752" i="1"/>
  <c r="J741" i="1"/>
  <c r="J732" i="1"/>
  <c r="J723" i="1"/>
  <c r="J713" i="1"/>
  <c r="J698" i="1"/>
  <c r="J679" i="1"/>
  <c r="J668" i="1"/>
  <c r="J659" i="1"/>
  <c r="J648" i="1"/>
  <c r="J640" i="1"/>
  <c r="J621" i="1"/>
  <c r="J612" i="1"/>
  <c r="J603" i="1"/>
  <c r="J594" i="1"/>
  <c r="J584" i="1"/>
  <c r="J569" i="1"/>
  <c r="J568" i="1"/>
  <c r="J557" i="1"/>
  <c r="J553" i="1"/>
  <c r="J545" i="1"/>
  <c r="J537" i="1"/>
  <c r="J528" i="1"/>
  <c r="J520" i="1"/>
  <c r="J514" i="1"/>
  <c r="J501" i="1"/>
  <c r="J492" i="1"/>
  <c r="J478" i="1"/>
  <c r="J471" i="1"/>
  <c r="J467" i="1"/>
  <c r="J458" i="1"/>
  <c r="J447" i="1"/>
  <c r="J438" i="1"/>
  <c r="J436" i="1"/>
  <c r="J427" i="1"/>
  <c r="J409" i="1"/>
  <c r="J401" i="1"/>
  <c r="J390" i="1"/>
  <c r="J379" i="1"/>
  <c r="J362" i="1"/>
  <c r="J360" i="1"/>
  <c r="J353" i="1"/>
  <c r="J345" i="1"/>
  <c r="J325" i="1"/>
  <c r="J315" i="1"/>
  <c r="J307" i="1"/>
  <c r="J299" i="1"/>
  <c r="J291" i="1"/>
  <c r="J282" i="1"/>
  <c r="J268" i="1"/>
  <c r="J259" i="1"/>
  <c r="K243" i="1" s="1"/>
  <c r="J248" i="1"/>
  <c r="J238" i="1"/>
  <c r="J236" i="1"/>
  <c r="J230" i="1"/>
  <c r="J213" i="1"/>
  <c r="J31" i="1"/>
  <c r="J30" i="1"/>
  <c r="J24" i="1"/>
  <c r="J23" i="1"/>
  <c r="J22" i="1"/>
  <c r="J9" i="1"/>
  <c r="J8" i="1"/>
  <c r="J7" i="1"/>
  <c r="J6" i="1"/>
  <c r="J5" i="1"/>
  <c r="J4" i="1"/>
  <c r="J3" i="1"/>
  <c r="I1213" i="1"/>
  <c r="I1203" i="1"/>
  <c r="I1186" i="1"/>
  <c r="I1185" i="1"/>
  <c r="I1167" i="1"/>
  <c r="I1156" i="1"/>
  <c r="I1149" i="1"/>
  <c r="I1141" i="1"/>
  <c r="I1134" i="1"/>
  <c r="I1117" i="1"/>
  <c r="I1108" i="1"/>
  <c r="I1099" i="1"/>
  <c r="I1091" i="1"/>
  <c r="I1083" i="1"/>
  <c r="I1074" i="1"/>
  <c r="I1064" i="1"/>
  <c r="I1055" i="1"/>
  <c r="I1042" i="1"/>
  <c r="I1034" i="1"/>
  <c r="I1025" i="1"/>
  <c r="I1017" i="1"/>
  <c r="I1009" i="1"/>
  <c r="I1000" i="1"/>
  <c r="I995" i="1"/>
  <c r="I987" i="1"/>
  <c r="I975" i="1"/>
  <c r="I969" i="1"/>
  <c r="I962" i="1"/>
  <c r="I954" i="1"/>
  <c r="I946" i="1"/>
  <c r="I938" i="1"/>
  <c r="I930" i="1"/>
  <c r="I917" i="1"/>
  <c r="I907" i="1"/>
  <c r="I899" i="1"/>
  <c r="I895" i="1"/>
  <c r="I890" i="1"/>
  <c r="I882" i="1"/>
  <c r="I863" i="1"/>
  <c r="I848" i="1"/>
  <c r="I842" i="1"/>
  <c r="I838" i="1"/>
  <c r="I818" i="1"/>
  <c r="I806" i="1"/>
  <c r="I802" i="1"/>
  <c r="I783" i="1"/>
  <c r="I770" i="1"/>
  <c r="I761" i="1"/>
  <c r="I752" i="1"/>
  <c r="I741" i="1"/>
  <c r="I732" i="1"/>
  <c r="I723" i="1"/>
  <c r="I713" i="1"/>
  <c r="I698" i="1"/>
  <c r="I679" i="1"/>
  <c r="I668" i="1"/>
  <c r="I659" i="1"/>
  <c r="I648" i="1"/>
  <c r="I640" i="1"/>
  <c r="I621" i="1"/>
  <c r="I612" i="1"/>
  <c r="I603" i="1"/>
  <c r="I594" i="1"/>
  <c r="I584" i="1"/>
  <c r="I569" i="1"/>
  <c r="I568" i="1"/>
  <c r="I557" i="1"/>
  <c r="I553" i="1"/>
  <c r="I545" i="1"/>
  <c r="I537" i="1"/>
  <c r="I528" i="1"/>
  <c r="I520" i="1"/>
  <c r="I514" i="1"/>
  <c r="I501" i="1"/>
  <c r="I492" i="1"/>
  <c r="I478" i="1"/>
  <c r="I471" i="1"/>
  <c r="I467" i="1"/>
  <c r="I458" i="1"/>
  <c r="I447" i="1"/>
  <c r="I438" i="1"/>
  <c r="I436" i="1"/>
  <c r="I427" i="1"/>
  <c r="I409" i="1"/>
  <c r="I401" i="1"/>
  <c r="I390" i="1"/>
  <c r="I379" i="1"/>
  <c r="I362" i="1"/>
  <c r="I360" i="1"/>
  <c r="I353" i="1"/>
  <c r="I345" i="1"/>
  <c r="I325" i="1"/>
  <c r="I315" i="1"/>
  <c r="I307" i="1"/>
  <c r="I299" i="1"/>
  <c r="I291" i="1"/>
  <c r="I282" i="1"/>
  <c r="I268" i="1"/>
  <c r="I259" i="1"/>
  <c r="I248" i="1"/>
  <c r="I238" i="1"/>
  <c r="I236" i="1"/>
  <c r="I230" i="1"/>
  <c r="I213" i="1"/>
  <c r="I31" i="1"/>
  <c r="I30" i="1"/>
  <c r="I24" i="1"/>
  <c r="I23" i="1"/>
  <c r="I22" i="1"/>
  <c r="I9" i="1"/>
  <c r="I8" i="1"/>
  <c r="I7" i="1"/>
  <c r="I6" i="1"/>
  <c r="I5" i="1"/>
  <c r="I4" i="1"/>
  <c r="I3" i="1"/>
  <c r="H1213" i="1"/>
  <c r="H1203" i="1"/>
  <c r="H1186" i="1"/>
  <c r="H1185" i="1"/>
  <c r="H1167" i="1"/>
  <c r="H1156" i="1"/>
  <c r="H1149" i="1"/>
  <c r="H1141" i="1"/>
  <c r="H1134" i="1"/>
  <c r="H1117" i="1"/>
  <c r="H1108" i="1"/>
  <c r="H1099" i="1"/>
  <c r="H1091" i="1"/>
  <c r="H1083" i="1"/>
  <c r="H1074" i="1"/>
  <c r="H1064" i="1"/>
  <c r="H1055" i="1"/>
  <c r="H1042" i="1"/>
  <c r="H1034" i="1"/>
  <c r="H1025" i="1"/>
  <c r="H1017" i="1"/>
  <c r="H1009" i="1"/>
  <c r="H1000" i="1"/>
  <c r="H995" i="1"/>
  <c r="H987" i="1"/>
  <c r="H975" i="1"/>
  <c r="H969" i="1"/>
  <c r="H962" i="1"/>
  <c r="H954" i="1"/>
  <c r="H946" i="1"/>
  <c r="H938" i="1"/>
  <c r="H930" i="1"/>
  <c r="H917" i="1"/>
  <c r="H907" i="1"/>
  <c r="H899" i="1"/>
  <c r="H895" i="1"/>
  <c r="H890" i="1"/>
  <c r="H882" i="1"/>
  <c r="H863" i="1"/>
  <c r="H848" i="1"/>
  <c r="H842" i="1"/>
  <c r="H838" i="1"/>
  <c r="H818" i="1"/>
  <c r="H806" i="1"/>
  <c r="H802" i="1"/>
  <c r="H783" i="1"/>
  <c r="H770" i="1"/>
  <c r="H761" i="1"/>
  <c r="H752" i="1"/>
  <c r="H741" i="1"/>
  <c r="H732" i="1"/>
  <c r="H723" i="1"/>
  <c r="H713" i="1"/>
  <c r="H698" i="1"/>
  <c r="H679" i="1"/>
  <c r="H668" i="1"/>
  <c r="H659" i="1"/>
  <c r="H648" i="1"/>
  <c r="H640" i="1"/>
  <c r="H621" i="1"/>
  <c r="H612" i="1"/>
  <c r="H603" i="1"/>
  <c r="H594" i="1"/>
  <c r="H584" i="1"/>
  <c r="H569" i="1"/>
  <c r="H568" i="1"/>
  <c r="H557" i="1"/>
  <c r="H553" i="1"/>
  <c r="H545" i="1"/>
  <c r="H537" i="1"/>
  <c r="H528" i="1"/>
  <c r="H520" i="1"/>
  <c r="H514" i="1"/>
  <c r="H501" i="1"/>
  <c r="H492" i="1"/>
  <c r="H478" i="1"/>
  <c r="H471" i="1"/>
  <c r="H467" i="1"/>
  <c r="H458" i="1"/>
  <c r="H447" i="1"/>
  <c r="H438" i="1"/>
  <c r="H436" i="1"/>
  <c r="H427" i="1"/>
  <c r="H409" i="1"/>
  <c r="H401" i="1"/>
  <c r="H390" i="1"/>
  <c r="H379" i="1"/>
  <c r="H362" i="1"/>
  <c r="H360" i="1"/>
  <c r="H353" i="1"/>
  <c r="H345" i="1"/>
  <c r="H325" i="1"/>
  <c r="H315" i="1"/>
  <c r="H307" i="1"/>
  <c r="H299" i="1"/>
  <c r="H291" i="1"/>
  <c r="H282" i="1"/>
  <c r="H268" i="1"/>
  <c r="H259" i="1"/>
  <c r="H248" i="1"/>
  <c r="H238" i="1"/>
  <c r="H236" i="1"/>
  <c r="H230" i="1"/>
  <c r="H213" i="1"/>
  <c r="H31" i="1"/>
  <c r="H30" i="1"/>
  <c r="H24" i="1"/>
  <c r="H23" i="1"/>
  <c r="H22" i="1"/>
  <c r="H9" i="1"/>
  <c r="H8" i="1"/>
  <c r="H7" i="1"/>
  <c r="H6" i="1"/>
  <c r="H5" i="1"/>
  <c r="H4" i="1"/>
  <c r="H3" i="1"/>
  <c r="G241" i="1"/>
  <c r="G240" i="1"/>
  <c r="J240" i="1"/>
  <c r="H241" i="1"/>
  <c r="I241" i="1"/>
  <c r="J241" i="1"/>
  <c r="K241" i="1"/>
  <c r="L241" i="1"/>
  <c r="M241" i="1"/>
  <c r="N241" i="1"/>
  <c r="G242" i="1"/>
  <c r="H242" i="1"/>
  <c r="I242" i="1"/>
  <c r="J242" i="1"/>
  <c r="K242" i="1"/>
  <c r="L242" i="1"/>
  <c r="M242" i="1"/>
  <c r="N242" i="1"/>
  <c r="G243" i="1"/>
  <c r="J243" i="1"/>
  <c r="G244" i="1"/>
  <c r="J244" i="1"/>
  <c r="G245" i="1"/>
  <c r="J245" i="1"/>
  <c r="J239" i="1"/>
  <c r="P248" i="1"/>
  <c r="G255" i="1"/>
  <c r="H239" i="1" s="1"/>
  <c r="H255" i="1"/>
  <c r="I239" i="1" s="1"/>
  <c r="I255" i="1"/>
  <c r="J255" i="1"/>
  <c r="K239" i="1" s="1"/>
  <c r="L255" i="1"/>
  <c r="M239" i="1" s="1"/>
  <c r="M255" i="1"/>
  <c r="N239" i="1" s="1"/>
  <c r="N255" i="1"/>
  <c r="O239" i="1" s="1"/>
  <c r="O255" i="1"/>
  <c r="P239" i="1" s="1"/>
  <c r="P255" i="1"/>
  <c r="Q239" i="1" s="1"/>
  <c r="R255" i="1"/>
  <c r="G254" i="1"/>
  <c r="H254" i="1"/>
  <c r="Q254" i="1" s="1"/>
  <c r="I254" i="1"/>
  <c r="J254" i="1"/>
  <c r="L254" i="1"/>
  <c r="M254" i="1"/>
  <c r="R254" i="1" s="1"/>
  <c r="N254" i="1"/>
  <c r="O254" i="1"/>
  <c r="P254" i="1"/>
  <c r="N410" i="1"/>
  <c r="O410" i="1"/>
  <c r="P410" i="1"/>
  <c r="R210" i="1"/>
  <c r="R228" i="1"/>
  <c r="R229" i="1"/>
  <c r="R237" i="1"/>
  <c r="R257" i="1"/>
  <c r="R258" i="1"/>
  <c r="R408" i="1"/>
  <c r="R454" i="1"/>
  <c r="R461" i="1"/>
  <c r="R465" i="1"/>
  <c r="R466" i="1"/>
  <c r="R469" i="1"/>
  <c r="R470" i="1"/>
  <c r="R476" i="1"/>
  <c r="R477" i="1"/>
  <c r="R491" i="1"/>
  <c r="R551" i="1"/>
  <c r="R552" i="1"/>
  <c r="R715" i="1"/>
  <c r="R785" i="1"/>
  <c r="R1049" i="1"/>
  <c r="R1050" i="1"/>
  <c r="Q11" i="1"/>
  <c r="Q210" i="1"/>
  <c r="Q228" i="1"/>
  <c r="Q229" i="1"/>
  <c r="Q237" i="1"/>
  <c r="Q257" i="1"/>
  <c r="R241" i="1" s="1"/>
  <c r="Q258" i="1"/>
  <c r="R242" i="1" s="1"/>
  <c r="Q296" i="1"/>
  <c r="Q408" i="1"/>
  <c r="Q454" i="1"/>
  <c r="Q461" i="1"/>
  <c r="Q465" i="1"/>
  <c r="Q466" i="1"/>
  <c r="Q469" i="1"/>
  <c r="Q470" i="1"/>
  <c r="Q476" i="1"/>
  <c r="Q477" i="1"/>
  <c r="Q491" i="1"/>
  <c r="Q551" i="1"/>
  <c r="Q552" i="1"/>
  <c r="Q715" i="1"/>
  <c r="Q785" i="1"/>
  <c r="Q1049" i="1"/>
  <c r="Q1050" i="1"/>
  <c r="P21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22" i="1"/>
  <c r="P123" i="1"/>
  <c r="P125" i="1"/>
  <c r="P127" i="1"/>
  <c r="P128" i="1"/>
  <c r="P132" i="1"/>
  <c r="P133" i="1"/>
  <c r="P134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2" i="1"/>
  <c r="P183" i="1"/>
  <c r="P184" i="1"/>
  <c r="P185" i="1"/>
  <c r="P186" i="1"/>
  <c r="P187" i="1"/>
  <c r="P188" i="1"/>
  <c r="P189" i="1"/>
  <c r="P192" i="1"/>
  <c r="P193" i="1"/>
  <c r="P194" i="1"/>
  <c r="P195" i="1"/>
  <c r="P196" i="1"/>
  <c r="P197" i="1"/>
  <c r="P198" i="1"/>
  <c r="P201" i="1"/>
  <c r="P202" i="1"/>
  <c r="P203" i="1"/>
  <c r="P204" i="1"/>
  <c r="P205" i="1"/>
  <c r="P206" i="1"/>
  <c r="P207" i="1"/>
  <c r="P208" i="1"/>
  <c r="P210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49" i="1"/>
  <c r="P250" i="1"/>
  <c r="P251" i="1"/>
  <c r="P252" i="1"/>
  <c r="P256" i="1"/>
  <c r="Q240" i="1" s="1"/>
  <c r="P257" i="1"/>
  <c r="Q241" i="1" s="1"/>
  <c r="P258" i="1"/>
  <c r="Q242" i="1" s="1"/>
  <c r="P259" i="1"/>
  <c r="Q243" i="1" s="1"/>
  <c r="P260" i="1"/>
  <c r="Q244" i="1" s="1"/>
  <c r="P261" i="1"/>
  <c r="Q245" i="1" s="1"/>
  <c r="P262" i="1"/>
  <c r="P263" i="1"/>
  <c r="P264" i="1"/>
  <c r="P265" i="1"/>
  <c r="P268" i="1"/>
  <c r="P269" i="1"/>
  <c r="P270" i="1"/>
  <c r="P271" i="1"/>
  <c r="P272" i="1"/>
  <c r="P273" i="1"/>
  <c r="P274" i="1"/>
  <c r="P275" i="1"/>
  <c r="P282" i="1"/>
  <c r="P283" i="1"/>
  <c r="P284" i="1"/>
  <c r="P285" i="1"/>
  <c r="P286" i="1"/>
  <c r="P287" i="1"/>
  <c r="P288" i="1"/>
  <c r="P289" i="1"/>
  <c r="P291" i="1"/>
  <c r="P292" i="1"/>
  <c r="P293" i="1"/>
  <c r="P294" i="1"/>
  <c r="P295" i="1"/>
  <c r="P296" i="1"/>
  <c r="P299" i="1"/>
  <c r="P300" i="1"/>
  <c r="P301" i="1"/>
  <c r="P302" i="1"/>
  <c r="P303" i="1"/>
  <c r="P304" i="1"/>
  <c r="P305" i="1"/>
  <c r="P307" i="1"/>
  <c r="P308" i="1"/>
  <c r="P309" i="1"/>
  <c r="P310" i="1"/>
  <c r="P311" i="1"/>
  <c r="P312" i="1"/>
  <c r="P315" i="1"/>
  <c r="P316" i="1"/>
  <c r="P317" i="1"/>
  <c r="P318" i="1"/>
  <c r="P319" i="1"/>
  <c r="P320" i="1"/>
  <c r="P321" i="1"/>
  <c r="P322" i="1"/>
  <c r="P325" i="1"/>
  <c r="P326" i="1"/>
  <c r="P327" i="1"/>
  <c r="P328" i="1"/>
  <c r="P329" i="1"/>
  <c r="P330" i="1"/>
  <c r="P331" i="1"/>
  <c r="P333" i="1"/>
  <c r="P334" i="1"/>
  <c r="P335" i="1"/>
  <c r="P336" i="1"/>
  <c r="P337" i="1"/>
  <c r="P338" i="1"/>
  <c r="P339" i="1"/>
  <c r="P340" i="1"/>
  <c r="P345" i="1"/>
  <c r="P346" i="1"/>
  <c r="P347" i="1"/>
  <c r="P348" i="1"/>
  <c r="P349" i="1"/>
  <c r="P350" i="1"/>
  <c r="P351" i="1"/>
  <c r="P353" i="1"/>
  <c r="P354" i="1"/>
  <c r="P355" i="1"/>
  <c r="P356" i="1"/>
  <c r="P358" i="1"/>
  <c r="P359" i="1"/>
  <c r="P360" i="1"/>
  <c r="P361" i="1"/>
  <c r="P362" i="1"/>
  <c r="P363" i="1"/>
  <c r="P364" i="1"/>
  <c r="P366" i="1"/>
  <c r="P367" i="1"/>
  <c r="P368" i="1"/>
  <c r="P369" i="1"/>
  <c r="P370" i="1"/>
  <c r="P371" i="1"/>
  <c r="P372" i="1"/>
  <c r="P373" i="1"/>
  <c r="P374" i="1"/>
  <c r="P375" i="1"/>
  <c r="P376" i="1"/>
  <c r="P379" i="1"/>
  <c r="P380" i="1"/>
  <c r="P381" i="1"/>
  <c r="P382" i="1"/>
  <c r="P383" i="1"/>
  <c r="P384" i="1"/>
  <c r="P385" i="1"/>
  <c r="P386" i="1"/>
  <c r="P390" i="1"/>
  <c r="P391" i="1"/>
  <c r="P392" i="1"/>
  <c r="P393" i="1"/>
  <c r="P394" i="1"/>
  <c r="P395" i="1"/>
  <c r="P396" i="1"/>
  <c r="P397" i="1"/>
  <c r="P398" i="1"/>
  <c r="P401" i="1"/>
  <c r="P402" i="1"/>
  <c r="P403" i="1"/>
  <c r="P404" i="1"/>
  <c r="P405" i="1"/>
  <c r="P406" i="1"/>
  <c r="P407" i="1"/>
  <c r="P408" i="1"/>
  <c r="P409" i="1"/>
  <c r="P415" i="1"/>
  <c r="P416" i="1"/>
  <c r="P417" i="1"/>
  <c r="P418" i="1"/>
  <c r="P419" i="1"/>
  <c r="P420" i="1"/>
  <c r="P427" i="1"/>
  <c r="P428" i="1"/>
  <c r="P429" i="1"/>
  <c r="P430" i="1"/>
  <c r="P431" i="1"/>
  <c r="P432" i="1"/>
  <c r="P434" i="1"/>
  <c r="P436" i="1"/>
  <c r="P438" i="1"/>
  <c r="P439" i="1"/>
  <c r="P440" i="1"/>
  <c r="P441" i="1"/>
  <c r="P442" i="1"/>
  <c r="P443" i="1"/>
  <c r="P444" i="1"/>
  <c r="P445" i="1"/>
  <c r="P447" i="1"/>
  <c r="P448" i="1"/>
  <c r="P449" i="1"/>
  <c r="P450" i="1"/>
  <c r="P451" i="1"/>
  <c r="P452" i="1"/>
  <c r="P453" i="1"/>
  <c r="P454" i="1"/>
  <c r="P455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91" i="1"/>
  <c r="P492" i="1"/>
  <c r="P493" i="1"/>
  <c r="P494" i="1"/>
  <c r="P495" i="1"/>
  <c r="P496" i="1"/>
  <c r="P497" i="1"/>
  <c r="P498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4" i="1"/>
  <c r="P515" i="1"/>
  <c r="P516" i="1"/>
  <c r="P517" i="1"/>
  <c r="P518" i="1"/>
  <c r="P519" i="1"/>
  <c r="P520" i="1"/>
  <c r="P521" i="1"/>
  <c r="P522" i="1"/>
  <c r="P524" i="1"/>
  <c r="P525" i="1"/>
  <c r="P528" i="1"/>
  <c r="P529" i="1"/>
  <c r="P530" i="1"/>
  <c r="P531" i="1"/>
  <c r="P532" i="1"/>
  <c r="P533" i="1"/>
  <c r="P534" i="1"/>
  <c r="P537" i="1"/>
  <c r="P538" i="1"/>
  <c r="P539" i="1"/>
  <c r="P540" i="1"/>
  <c r="P541" i="1"/>
  <c r="P542" i="1"/>
  <c r="P545" i="1"/>
  <c r="P546" i="1"/>
  <c r="P547" i="1"/>
  <c r="P548" i="1"/>
  <c r="P549" i="1"/>
  <c r="P550" i="1"/>
  <c r="P551" i="1"/>
  <c r="P552" i="1"/>
  <c r="P553" i="1"/>
  <c r="P554" i="1"/>
  <c r="P555" i="1"/>
  <c r="P557" i="1"/>
  <c r="P558" i="1"/>
  <c r="P559" i="1"/>
  <c r="P560" i="1"/>
  <c r="P561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4" i="1"/>
  <c r="P585" i="1"/>
  <c r="P586" i="1"/>
  <c r="P587" i="1"/>
  <c r="P588" i="1"/>
  <c r="P589" i="1"/>
  <c r="P590" i="1"/>
  <c r="P591" i="1"/>
  <c r="P594" i="1"/>
  <c r="P595" i="1"/>
  <c r="P596" i="1"/>
  <c r="P597" i="1"/>
  <c r="P598" i="1"/>
  <c r="P599" i="1"/>
  <c r="P604" i="1"/>
  <c r="P605" i="1"/>
  <c r="P606" i="1"/>
  <c r="P607" i="1"/>
  <c r="P608" i="1"/>
  <c r="P609" i="1"/>
  <c r="P613" i="1"/>
  <c r="P614" i="1"/>
  <c r="P615" i="1"/>
  <c r="P616" i="1"/>
  <c r="P617" i="1"/>
  <c r="P618" i="1"/>
  <c r="P622" i="1"/>
  <c r="P623" i="1"/>
  <c r="P624" i="1"/>
  <c r="P625" i="1"/>
  <c r="P626" i="1"/>
  <c r="P629" i="1"/>
  <c r="P630" i="1"/>
  <c r="P631" i="1"/>
  <c r="P632" i="1"/>
  <c r="P633" i="1"/>
  <c r="P634" i="1"/>
  <c r="P641" i="1"/>
  <c r="P642" i="1"/>
  <c r="P643" i="1"/>
  <c r="P645" i="1"/>
  <c r="P649" i="1"/>
  <c r="P650" i="1"/>
  <c r="P651" i="1"/>
  <c r="P652" i="1"/>
  <c r="P653" i="1"/>
  <c r="P654" i="1"/>
  <c r="P655" i="1"/>
  <c r="P660" i="1"/>
  <c r="P661" i="1"/>
  <c r="P662" i="1"/>
  <c r="P663" i="1"/>
  <c r="P664" i="1"/>
  <c r="P665" i="1"/>
  <c r="P669" i="1"/>
  <c r="P670" i="1"/>
  <c r="P671" i="1"/>
  <c r="P672" i="1"/>
  <c r="P673" i="1"/>
  <c r="P674" i="1"/>
  <c r="P675" i="1"/>
  <c r="P676" i="1"/>
  <c r="P679" i="1"/>
  <c r="P680" i="1"/>
  <c r="P681" i="1"/>
  <c r="P682" i="1"/>
  <c r="P683" i="1"/>
  <c r="P684" i="1"/>
  <c r="P685" i="1"/>
  <c r="P686" i="1"/>
  <c r="P687" i="1"/>
  <c r="P690" i="1"/>
  <c r="P691" i="1"/>
  <c r="P692" i="1"/>
  <c r="P693" i="1"/>
  <c r="P694" i="1"/>
  <c r="P695" i="1"/>
  <c r="P698" i="1"/>
  <c r="P699" i="1"/>
  <c r="P700" i="1"/>
  <c r="P701" i="1"/>
  <c r="P702" i="1"/>
  <c r="P703" i="1"/>
  <c r="P713" i="1"/>
  <c r="P714" i="1"/>
  <c r="P715" i="1"/>
  <c r="P716" i="1"/>
  <c r="P717" i="1"/>
  <c r="P718" i="1"/>
  <c r="P719" i="1"/>
  <c r="P720" i="1"/>
  <c r="P723" i="1"/>
  <c r="P724" i="1"/>
  <c r="P725" i="1"/>
  <c r="P726" i="1"/>
  <c r="P727" i="1"/>
  <c r="P728" i="1"/>
  <c r="P729" i="1"/>
  <c r="P732" i="1"/>
  <c r="P733" i="1"/>
  <c r="P734" i="1"/>
  <c r="P735" i="1"/>
  <c r="P736" i="1"/>
  <c r="P737" i="1"/>
  <c r="P738" i="1"/>
  <c r="P741" i="1"/>
  <c r="P742" i="1"/>
  <c r="P743" i="1"/>
  <c r="P744" i="1"/>
  <c r="P745" i="1"/>
  <c r="P746" i="1"/>
  <c r="P747" i="1"/>
  <c r="P748" i="1"/>
  <c r="P749" i="1"/>
  <c r="P752" i="1"/>
  <c r="P753" i="1"/>
  <c r="P754" i="1"/>
  <c r="P755" i="1"/>
  <c r="P756" i="1"/>
  <c r="P757" i="1"/>
  <c r="P758" i="1"/>
  <c r="P761" i="1"/>
  <c r="P762" i="1"/>
  <c r="P763" i="1"/>
  <c r="P764" i="1"/>
  <c r="P765" i="1"/>
  <c r="P766" i="1"/>
  <c r="P767" i="1"/>
  <c r="P770" i="1"/>
  <c r="P771" i="1"/>
  <c r="P772" i="1"/>
  <c r="P773" i="1"/>
  <c r="P774" i="1"/>
  <c r="P775" i="1"/>
  <c r="P776" i="1"/>
  <c r="P777" i="1"/>
  <c r="P778" i="1"/>
  <c r="P779" i="1"/>
  <c r="P783" i="1"/>
  <c r="P784" i="1"/>
  <c r="P785" i="1"/>
  <c r="P794" i="1"/>
  <c r="P795" i="1"/>
  <c r="P796" i="1"/>
  <c r="P797" i="1"/>
  <c r="P798" i="1"/>
  <c r="P801" i="1"/>
  <c r="P802" i="1"/>
  <c r="P805" i="1"/>
  <c r="P806" i="1"/>
  <c r="P807" i="1"/>
  <c r="P808" i="1"/>
  <c r="P809" i="1"/>
  <c r="P811" i="1"/>
  <c r="P812" i="1"/>
  <c r="P813" i="1"/>
  <c r="P814" i="1"/>
  <c r="P817" i="1"/>
  <c r="P818" i="1"/>
  <c r="P819" i="1"/>
  <c r="P820" i="1"/>
  <c r="P821" i="1"/>
  <c r="P824" i="1"/>
  <c r="P825" i="1"/>
  <c r="P826" i="1"/>
  <c r="P827" i="1"/>
  <c r="P830" i="1"/>
  <c r="P831" i="1"/>
  <c r="P834" i="1"/>
  <c r="P835" i="1"/>
  <c r="P838" i="1"/>
  <c r="P839" i="1"/>
  <c r="P842" i="1"/>
  <c r="P843" i="1"/>
  <c r="P844" i="1"/>
  <c r="P845" i="1"/>
  <c r="P846" i="1"/>
  <c r="P848" i="1"/>
  <c r="P849" i="1"/>
  <c r="P850" i="1"/>
  <c r="P851" i="1"/>
  <c r="P852" i="1"/>
  <c r="P853" i="1"/>
  <c r="P854" i="1"/>
  <c r="P855" i="1"/>
  <c r="P863" i="1"/>
  <c r="P864" i="1"/>
  <c r="P865" i="1"/>
  <c r="P866" i="1"/>
  <c r="P867" i="1"/>
  <c r="P868" i="1"/>
  <c r="P869" i="1"/>
  <c r="P872" i="1"/>
  <c r="P873" i="1"/>
  <c r="P874" i="1"/>
  <c r="P875" i="1"/>
  <c r="P876" i="1"/>
  <c r="P877" i="1"/>
  <c r="P878" i="1"/>
  <c r="P879" i="1"/>
  <c r="P882" i="1"/>
  <c r="P883" i="1"/>
  <c r="P884" i="1"/>
  <c r="P885" i="1"/>
  <c r="P886" i="1"/>
  <c r="P887" i="1"/>
  <c r="P890" i="1"/>
  <c r="P891" i="1"/>
  <c r="P892" i="1"/>
  <c r="P895" i="1"/>
  <c r="P896" i="1"/>
  <c r="P899" i="1"/>
  <c r="P900" i="1"/>
  <c r="P901" i="1"/>
  <c r="P902" i="1"/>
  <c r="P903" i="1"/>
  <c r="P904" i="1"/>
  <c r="P907" i="1"/>
  <c r="P908" i="1"/>
  <c r="P909" i="1"/>
  <c r="P910" i="1"/>
  <c r="P911" i="1"/>
  <c r="P912" i="1"/>
  <c r="P913" i="1"/>
  <c r="P914" i="1"/>
  <c r="P917" i="1"/>
  <c r="P918" i="1"/>
  <c r="P919" i="1"/>
  <c r="P920" i="1"/>
  <c r="P921" i="1"/>
  <c r="P922" i="1"/>
  <c r="P923" i="1"/>
  <c r="P930" i="1"/>
  <c r="P931" i="1"/>
  <c r="P932" i="1"/>
  <c r="P933" i="1"/>
  <c r="P934" i="1"/>
  <c r="P935" i="1"/>
  <c r="P938" i="1"/>
  <c r="P939" i="1"/>
  <c r="P940" i="1"/>
  <c r="P941" i="1"/>
  <c r="P942" i="1"/>
  <c r="P943" i="1"/>
  <c r="P946" i="1"/>
  <c r="P947" i="1"/>
  <c r="P948" i="1"/>
  <c r="P949" i="1"/>
  <c r="P950" i="1"/>
  <c r="P951" i="1"/>
  <c r="P954" i="1"/>
  <c r="P955" i="1"/>
  <c r="P956" i="1"/>
  <c r="P957" i="1"/>
  <c r="P958" i="1"/>
  <c r="P959" i="1"/>
  <c r="P962" i="1"/>
  <c r="P963" i="1"/>
  <c r="P964" i="1"/>
  <c r="P965" i="1"/>
  <c r="P966" i="1"/>
  <c r="P969" i="1"/>
  <c r="P970" i="1"/>
  <c r="P971" i="1"/>
  <c r="P972" i="1"/>
  <c r="P973" i="1"/>
  <c r="P975" i="1"/>
  <c r="P976" i="1"/>
  <c r="P977" i="1"/>
  <c r="P978" i="1"/>
  <c r="P979" i="1"/>
  <c r="P980" i="1"/>
  <c r="P987" i="1"/>
  <c r="P988" i="1"/>
  <c r="P989" i="1"/>
  <c r="P990" i="1"/>
  <c r="P991" i="1"/>
  <c r="P992" i="1"/>
  <c r="P995" i="1"/>
  <c r="P996" i="1"/>
  <c r="P997" i="1"/>
  <c r="P1000" i="1"/>
  <c r="P1001" i="1"/>
  <c r="P1002" i="1"/>
  <c r="P1003" i="1"/>
  <c r="P1004" i="1"/>
  <c r="P1005" i="1"/>
  <c r="P1006" i="1"/>
  <c r="P1009" i="1"/>
  <c r="P1010" i="1"/>
  <c r="P1011" i="1"/>
  <c r="P1012" i="1"/>
  <c r="P1013" i="1"/>
  <c r="P1014" i="1"/>
  <c r="P1017" i="1"/>
  <c r="P1018" i="1"/>
  <c r="P1019" i="1"/>
  <c r="P1020" i="1"/>
  <c r="P1021" i="1"/>
  <c r="P1022" i="1"/>
  <c r="P1025" i="1"/>
  <c r="P1026" i="1"/>
  <c r="P1027" i="1"/>
  <c r="P1028" i="1"/>
  <c r="P1029" i="1"/>
  <c r="P1030" i="1"/>
  <c r="P1031" i="1"/>
  <c r="P1034" i="1"/>
  <c r="P1035" i="1"/>
  <c r="P1036" i="1"/>
  <c r="P1037" i="1"/>
  <c r="P1038" i="1"/>
  <c r="P1039" i="1"/>
  <c r="P1042" i="1"/>
  <c r="P1043" i="1"/>
  <c r="P1044" i="1"/>
  <c r="P1045" i="1"/>
  <c r="P1046" i="1"/>
  <c r="P1047" i="1"/>
  <c r="P1048" i="1"/>
  <c r="P1049" i="1"/>
  <c r="P1050" i="1"/>
  <c r="P1055" i="1"/>
  <c r="P1056" i="1"/>
  <c r="P1057" i="1"/>
  <c r="P1058" i="1"/>
  <c r="P1059" i="1"/>
  <c r="P1060" i="1"/>
  <c r="P1061" i="1"/>
  <c r="P1064" i="1"/>
  <c r="P1065" i="1"/>
  <c r="P1066" i="1"/>
  <c r="P1067" i="1"/>
  <c r="P1068" i="1"/>
  <c r="P1069" i="1"/>
  <c r="P1070" i="1"/>
  <c r="P1071" i="1"/>
  <c r="P1074" i="1"/>
  <c r="P1075" i="1"/>
  <c r="P1076" i="1"/>
  <c r="P1077" i="1"/>
  <c r="P1078" i="1"/>
  <c r="P1079" i="1"/>
  <c r="P1080" i="1"/>
  <c r="P1083" i="1"/>
  <c r="P1084" i="1"/>
  <c r="P1085" i="1"/>
  <c r="P1086" i="1"/>
  <c r="P1087" i="1"/>
  <c r="P1088" i="1"/>
  <c r="P1091" i="1"/>
  <c r="P1092" i="1"/>
  <c r="P1093" i="1"/>
  <c r="P1094" i="1"/>
  <c r="P1095" i="1"/>
  <c r="P1096" i="1"/>
  <c r="P1099" i="1"/>
  <c r="P1100" i="1"/>
  <c r="P1101" i="1"/>
  <c r="P1102" i="1"/>
  <c r="P1103" i="1"/>
  <c r="P1104" i="1"/>
  <c r="P1105" i="1"/>
  <c r="P1108" i="1"/>
  <c r="P1109" i="1"/>
  <c r="P1110" i="1"/>
  <c r="P1111" i="1"/>
  <c r="P1112" i="1"/>
  <c r="P1113" i="1"/>
  <c r="P1114" i="1"/>
  <c r="P1117" i="1"/>
  <c r="P1118" i="1"/>
  <c r="P1119" i="1"/>
  <c r="P1120" i="1"/>
  <c r="P1121" i="1"/>
  <c r="P1122" i="1"/>
  <c r="P1123" i="1"/>
  <c r="P1124" i="1"/>
  <c r="P1131" i="1"/>
  <c r="P1134" i="1"/>
  <c r="P1135" i="1"/>
  <c r="P1136" i="1"/>
  <c r="P1137" i="1"/>
  <c r="P1138" i="1"/>
  <c r="P1142" i="1"/>
  <c r="P1143" i="1"/>
  <c r="P1144" i="1"/>
  <c r="P1145" i="1"/>
  <c r="P1146" i="1"/>
  <c r="P1149" i="1"/>
  <c r="P1150" i="1"/>
  <c r="P1151" i="1"/>
  <c r="P1152" i="1"/>
  <c r="P1153" i="1"/>
  <c r="P1156" i="1"/>
  <c r="P1157" i="1"/>
  <c r="P1158" i="1"/>
  <c r="P1159" i="1"/>
  <c r="P1160" i="1"/>
  <c r="P1161" i="1"/>
  <c r="P1162" i="1"/>
  <c r="P1163" i="1"/>
  <c r="P1164" i="1"/>
  <c r="P1167" i="1"/>
  <c r="P1168" i="1"/>
  <c r="P1169" i="1"/>
  <c r="P1170" i="1"/>
  <c r="P1171" i="1"/>
  <c r="P1172" i="1"/>
  <c r="P1173" i="1"/>
  <c r="P1174" i="1"/>
  <c r="P1177" i="1"/>
  <c r="P1178" i="1"/>
  <c r="P1179" i="1"/>
  <c r="P1180" i="1"/>
  <c r="P1181" i="1"/>
  <c r="P1182" i="1"/>
  <c r="P1185" i="1"/>
  <c r="P1186" i="1"/>
  <c r="P1187" i="1"/>
  <c r="P1188" i="1"/>
  <c r="P1189" i="1"/>
  <c r="P1190" i="1"/>
  <c r="P1191" i="1"/>
  <c r="P1192" i="1"/>
  <c r="P1193" i="1"/>
  <c r="P1194" i="1"/>
  <c r="P1195" i="1"/>
  <c r="P1203" i="1"/>
  <c r="P1204" i="1"/>
  <c r="P1205" i="1"/>
  <c r="P1206" i="1"/>
  <c r="P1207" i="1"/>
  <c r="P1208" i="1"/>
  <c r="P1209" i="1"/>
  <c r="P1213" i="1"/>
  <c r="P1214" i="1"/>
  <c r="P1215" i="1"/>
  <c r="P1216" i="1"/>
  <c r="P1217" i="1"/>
  <c r="P1218" i="1"/>
  <c r="P1219" i="1"/>
  <c r="P3" i="1"/>
  <c r="O10" i="1"/>
  <c r="O11" i="1"/>
  <c r="O12" i="1"/>
  <c r="O13" i="1"/>
  <c r="O14" i="1"/>
  <c r="O15" i="1"/>
  <c r="O16" i="1"/>
  <c r="O19" i="1"/>
  <c r="O20" i="1"/>
  <c r="O21" i="1"/>
  <c r="O25" i="1"/>
  <c r="O26" i="1"/>
  <c r="O27" i="1"/>
  <c r="O28" i="1"/>
  <c r="O29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22" i="1"/>
  <c r="O123" i="1"/>
  <c r="O125" i="1"/>
  <c r="O127" i="1"/>
  <c r="O128" i="1"/>
  <c r="O132" i="1"/>
  <c r="O133" i="1"/>
  <c r="O134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2" i="1"/>
  <c r="O183" i="1"/>
  <c r="O184" i="1"/>
  <c r="O185" i="1"/>
  <c r="O186" i="1"/>
  <c r="O187" i="1"/>
  <c r="O188" i="1"/>
  <c r="O189" i="1"/>
  <c r="O192" i="1"/>
  <c r="O193" i="1"/>
  <c r="O194" i="1"/>
  <c r="O195" i="1"/>
  <c r="O196" i="1"/>
  <c r="O197" i="1"/>
  <c r="O198" i="1"/>
  <c r="O201" i="1"/>
  <c r="O202" i="1"/>
  <c r="O203" i="1"/>
  <c r="O204" i="1"/>
  <c r="O205" i="1"/>
  <c r="O206" i="1"/>
  <c r="O207" i="1"/>
  <c r="O208" i="1"/>
  <c r="O210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1" i="1"/>
  <c r="O232" i="1"/>
  <c r="O233" i="1"/>
  <c r="O234" i="1"/>
  <c r="O235" i="1"/>
  <c r="O237" i="1"/>
  <c r="O249" i="1"/>
  <c r="O250" i="1"/>
  <c r="O251" i="1"/>
  <c r="O252" i="1"/>
  <c r="O256" i="1"/>
  <c r="P240" i="1" s="1"/>
  <c r="O257" i="1"/>
  <c r="P241" i="1" s="1"/>
  <c r="O258" i="1"/>
  <c r="P242" i="1" s="1"/>
  <c r="P243" i="1"/>
  <c r="O260" i="1"/>
  <c r="P244" i="1" s="1"/>
  <c r="O261" i="1"/>
  <c r="P245" i="1" s="1"/>
  <c r="O262" i="1"/>
  <c r="O263" i="1"/>
  <c r="O264" i="1"/>
  <c r="O265" i="1"/>
  <c r="O269" i="1"/>
  <c r="O270" i="1"/>
  <c r="O271" i="1"/>
  <c r="O272" i="1"/>
  <c r="O273" i="1"/>
  <c r="O274" i="1"/>
  <c r="O275" i="1"/>
  <c r="O283" i="1"/>
  <c r="O284" i="1"/>
  <c r="O285" i="1"/>
  <c r="O286" i="1"/>
  <c r="O287" i="1"/>
  <c r="O288" i="1"/>
  <c r="O289" i="1"/>
  <c r="O292" i="1"/>
  <c r="O293" i="1"/>
  <c r="O294" i="1"/>
  <c r="O295" i="1"/>
  <c r="O296" i="1"/>
  <c r="O300" i="1"/>
  <c r="O301" i="1"/>
  <c r="O302" i="1"/>
  <c r="O303" i="1"/>
  <c r="O304" i="1"/>
  <c r="O305" i="1"/>
  <c r="O308" i="1"/>
  <c r="O309" i="1"/>
  <c r="O310" i="1"/>
  <c r="O311" i="1"/>
  <c r="O312" i="1"/>
  <c r="O316" i="1"/>
  <c r="O317" i="1"/>
  <c r="O318" i="1"/>
  <c r="O319" i="1"/>
  <c r="O320" i="1"/>
  <c r="O321" i="1"/>
  <c r="O322" i="1"/>
  <c r="O326" i="1"/>
  <c r="O327" i="1"/>
  <c r="O328" i="1"/>
  <c r="O329" i="1"/>
  <c r="O330" i="1"/>
  <c r="O331" i="1"/>
  <c r="O333" i="1"/>
  <c r="O334" i="1"/>
  <c r="O335" i="1"/>
  <c r="O336" i="1"/>
  <c r="O337" i="1"/>
  <c r="O338" i="1"/>
  <c r="O339" i="1"/>
  <c r="O340" i="1"/>
  <c r="O346" i="1"/>
  <c r="O347" i="1"/>
  <c r="O348" i="1"/>
  <c r="O349" i="1"/>
  <c r="O350" i="1"/>
  <c r="O351" i="1"/>
  <c r="O354" i="1"/>
  <c r="O355" i="1"/>
  <c r="O356" i="1"/>
  <c r="O358" i="1"/>
  <c r="O359" i="1"/>
  <c r="O361" i="1"/>
  <c r="O363" i="1"/>
  <c r="O364" i="1"/>
  <c r="O366" i="1"/>
  <c r="O367" i="1"/>
  <c r="O368" i="1"/>
  <c r="O369" i="1"/>
  <c r="O370" i="1"/>
  <c r="O371" i="1"/>
  <c r="O372" i="1"/>
  <c r="O373" i="1"/>
  <c r="O374" i="1"/>
  <c r="O375" i="1"/>
  <c r="O376" i="1"/>
  <c r="O380" i="1"/>
  <c r="O381" i="1"/>
  <c r="O382" i="1"/>
  <c r="O383" i="1"/>
  <c r="O384" i="1"/>
  <c r="O385" i="1"/>
  <c r="O386" i="1"/>
  <c r="O391" i="1"/>
  <c r="O392" i="1"/>
  <c r="O393" i="1"/>
  <c r="O394" i="1"/>
  <c r="O395" i="1"/>
  <c r="O396" i="1"/>
  <c r="O397" i="1"/>
  <c r="O398" i="1"/>
  <c r="O402" i="1"/>
  <c r="O403" i="1"/>
  <c r="O404" i="1"/>
  <c r="O405" i="1"/>
  <c r="O406" i="1"/>
  <c r="O407" i="1"/>
  <c r="O408" i="1"/>
  <c r="O415" i="1"/>
  <c r="O416" i="1"/>
  <c r="O417" i="1"/>
  <c r="O418" i="1"/>
  <c r="O419" i="1"/>
  <c r="O420" i="1"/>
  <c r="O428" i="1"/>
  <c r="O429" i="1"/>
  <c r="O430" i="1"/>
  <c r="O431" i="1"/>
  <c r="O432" i="1"/>
  <c r="O434" i="1"/>
  <c r="O439" i="1"/>
  <c r="O440" i="1"/>
  <c r="O441" i="1"/>
  <c r="O442" i="1"/>
  <c r="O443" i="1"/>
  <c r="O444" i="1"/>
  <c r="O445" i="1"/>
  <c r="O448" i="1"/>
  <c r="O449" i="1"/>
  <c r="O450" i="1"/>
  <c r="O451" i="1"/>
  <c r="O452" i="1"/>
  <c r="O453" i="1"/>
  <c r="O454" i="1"/>
  <c r="O455" i="1"/>
  <c r="O459" i="1"/>
  <c r="O460" i="1"/>
  <c r="O461" i="1"/>
  <c r="O462" i="1"/>
  <c r="O463" i="1"/>
  <c r="O464" i="1"/>
  <c r="O465" i="1"/>
  <c r="O466" i="1"/>
  <c r="O468" i="1"/>
  <c r="O469" i="1"/>
  <c r="O470" i="1"/>
  <c r="O472" i="1"/>
  <c r="O473" i="1"/>
  <c r="O474" i="1"/>
  <c r="O475" i="1"/>
  <c r="O476" i="1"/>
  <c r="O477" i="1"/>
  <c r="O479" i="1"/>
  <c r="O480" i="1"/>
  <c r="O481" i="1"/>
  <c r="O482" i="1"/>
  <c r="O483" i="1"/>
  <c r="O484" i="1"/>
  <c r="O485" i="1"/>
  <c r="O491" i="1"/>
  <c r="O493" i="1"/>
  <c r="O494" i="1"/>
  <c r="O495" i="1"/>
  <c r="O496" i="1"/>
  <c r="O497" i="1"/>
  <c r="O498" i="1"/>
  <c r="O502" i="1"/>
  <c r="O503" i="1"/>
  <c r="O504" i="1"/>
  <c r="O505" i="1"/>
  <c r="O506" i="1"/>
  <c r="O507" i="1"/>
  <c r="O508" i="1"/>
  <c r="O509" i="1"/>
  <c r="O510" i="1"/>
  <c r="O511" i="1"/>
  <c r="O512" i="1"/>
  <c r="O515" i="1"/>
  <c r="O516" i="1"/>
  <c r="O517" i="1"/>
  <c r="O518" i="1"/>
  <c r="O519" i="1"/>
  <c r="O521" i="1"/>
  <c r="O522" i="1"/>
  <c r="O524" i="1"/>
  <c r="O525" i="1"/>
  <c r="O529" i="1"/>
  <c r="O530" i="1"/>
  <c r="O531" i="1"/>
  <c r="O532" i="1"/>
  <c r="O533" i="1"/>
  <c r="O534" i="1"/>
  <c r="O538" i="1"/>
  <c r="O539" i="1"/>
  <c r="O540" i="1"/>
  <c r="O541" i="1"/>
  <c r="O542" i="1"/>
  <c r="O546" i="1"/>
  <c r="O547" i="1"/>
  <c r="O548" i="1"/>
  <c r="O549" i="1"/>
  <c r="O550" i="1"/>
  <c r="O551" i="1"/>
  <c r="O552" i="1"/>
  <c r="O554" i="1"/>
  <c r="O555" i="1"/>
  <c r="O558" i="1"/>
  <c r="O559" i="1"/>
  <c r="O560" i="1"/>
  <c r="O561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5" i="1"/>
  <c r="O586" i="1"/>
  <c r="O587" i="1"/>
  <c r="O588" i="1"/>
  <c r="O589" i="1"/>
  <c r="O590" i="1"/>
  <c r="O591" i="1"/>
  <c r="O595" i="1"/>
  <c r="O596" i="1"/>
  <c r="O597" i="1"/>
  <c r="O598" i="1"/>
  <c r="O599" i="1"/>
  <c r="O604" i="1"/>
  <c r="O605" i="1"/>
  <c r="O606" i="1"/>
  <c r="O607" i="1"/>
  <c r="O608" i="1"/>
  <c r="O609" i="1"/>
  <c r="O613" i="1"/>
  <c r="O614" i="1"/>
  <c r="O615" i="1"/>
  <c r="O616" i="1"/>
  <c r="O617" i="1"/>
  <c r="O618" i="1"/>
  <c r="O622" i="1"/>
  <c r="O623" i="1"/>
  <c r="O624" i="1"/>
  <c r="O625" i="1"/>
  <c r="O626" i="1"/>
  <c r="O629" i="1"/>
  <c r="O630" i="1"/>
  <c r="O631" i="1"/>
  <c r="O632" i="1"/>
  <c r="O633" i="1"/>
  <c r="O634" i="1"/>
  <c r="O641" i="1"/>
  <c r="O642" i="1"/>
  <c r="O643" i="1"/>
  <c r="O645" i="1"/>
  <c r="O649" i="1"/>
  <c r="O650" i="1"/>
  <c r="O651" i="1"/>
  <c r="O652" i="1"/>
  <c r="O653" i="1"/>
  <c r="O654" i="1"/>
  <c r="O655" i="1"/>
  <c r="O660" i="1"/>
  <c r="O661" i="1"/>
  <c r="O662" i="1"/>
  <c r="O663" i="1"/>
  <c r="O664" i="1"/>
  <c r="O665" i="1"/>
  <c r="O669" i="1"/>
  <c r="O670" i="1"/>
  <c r="O671" i="1"/>
  <c r="O672" i="1"/>
  <c r="O673" i="1"/>
  <c r="O674" i="1"/>
  <c r="O675" i="1"/>
  <c r="O676" i="1"/>
  <c r="O680" i="1"/>
  <c r="O681" i="1"/>
  <c r="O682" i="1"/>
  <c r="O683" i="1"/>
  <c r="O684" i="1"/>
  <c r="O685" i="1"/>
  <c r="O686" i="1"/>
  <c r="O687" i="1"/>
  <c r="O690" i="1"/>
  <c r="O691" i="1"/>
  <c r="O692" i="1"/>
  <c r="O693" i="1"/>
  <c r="O694" i="1"/>
  <c r="O695" i="1"/>
  <c r="O699" i="1"/>
  <c r="O700" i="1"/>
  <c r="O701" i="1"/>
  <c r="O702" i="1"/>
  <c r="O703" i="1"/>
  <c r="O714" i="1"/>
  <c r="O715" i="1"/>
  <c r="O716" i="1"/>
  <c r="O717" i="1"/>
  <c r="O718" i="1"/>
  <c r="O719" i="1"/>
  <c r="O720" i="1"/>
  <c r="O724" i="1"/>
  <c r="O725" i="1"/>
  <c r="O726" i="1"/>
  <c r="O727" i="1"/>
  <c r="O728" i="1"/>
  <c r="O729" i="1"/>
  <c r="O733" i="1"/>
  <c r="O734" i="1"/>
  <c r="O735" i="1"/>
  <c r="O736" i="1"/>
  <c r="O737" i="1"/>
  <c r="O738" i="1"/>
  <c r="O742" i="1"/>
  <c r="O743" i="1"/>
  <c r="O744" i="1"/>
  <c r="O745" i="1"/>
  <c r="O746" i="1"/>
  <c r="O747" i="1"/>
  <c r="O748" i="1"/>
  <c r="O749" i="1"/>
  <c r="O753" i="1"/>
  <c r="O754" i="1"/>
  <c r="O755" i="1"/>
  <c r="O756" i="1"/>
  <c r="O757" i="1"/>
  <c r="O758" i="1"/>
  <c r="O762" i="1"/>
  <c r="O763" i="1"/>
  <c r="O764" i="1"/>
  <c r="O765" i="1"/>
  <c r="O766" i="1"/>
  <c r="O767" i="1"/>
  <c r="O771" i="1"/>
  <c r="O772" i="1"/>
  <c r="O773" i="1"/>
  <c r="O774" i="1"/>
  <c r="O775" i="1"/>
  <c r="O776" i="1"/>
  <c r="O777" i="1"/>
  <c r="O778" i="1"/>
  <c r="O779" i="1"/>
  <c r="O784" i="1"/>
  <c r="O785" i="1"/>
  <c r="O794" i="1"/>
  <c r="O795" i="1"/>
  <c r="O796" i="1"/>
  <c r="O797" i="1"/>
  <c r="O798" i="1"/>
  <c r="O801" i="1"/>
  <c r="O805" i="1"/>
  <c r="O807" i="1"/>
  <c r="O808" i="1"/>
  <c r="O809" i="1"/>
  <c r="O811" i="1"/>
  <c r="O812" i="1"/>
  <c r="O813" i="1"/>
  <c r="O814" i="1"/>
  <c r="O817" i="1"/>
  <c r="O819" i="1"/>
  <c r="O820" i="1"/>
  <c r="O821" i="1"/>
  <c r="O824" i="1"/>
  <c r="O825" i="1"/>
  <c r="O826" i="1"/>
  <c r="O827" i="1"/>
  <c r="O830" i="1"/>
  <c r="O831" i="1"/>
  <c r="O834" i="1"/>
  <c r="O835" i="1"/>
  <c r="O839" i="1"/>
  <c r="O843" i="1"/>
  <c r="O844" i="1"/>
  <c r="O845" i="1"/>
  <c r="O846" i="1"/>
  <c r="O849" i="1"/>
  <c r="O850" i="1"/>
  <c r="O851" i="1"/>
  <c r="O852" i="1"/>
  <c r="O853" i="1"/>
  <c r="O854" i="1"/>
  <c r="O855" i="1"/>
  <c r="O864" i="1"/>
  <c r="O865" i="1"/>
  <c r="O866" i="1"/>
  <c r="O867" i="1"/>
  <c r="O868" i="1"/>
  <c r="O869" i="1"/>
  <c r="O872" i="1"/>
  <c r="O873" i="1"/>
  <c r="O874" i="1"/>
  <c r="O875" i="1"/>
  <c r="O876" i="1"/>
  <c r="O877" i="1"/>
  <c r="O878" i="1"/>
  <c r="O879" i="1"/>
  <c r="O883" i="1"/>
  <c r="O884" i="1"/>
  <c r="O885" i="1"/>
  <c r="O886" i="1"/>
  <c r="O887" i="1"/>
  <c r="O891" i="1"/>
  <c r="O892" i="1"/>
  <c r="O896" i="1"/>
  <c r="O900" i="1"/>
  <c r="O901" i="1"/>
  <c r="O902" i="1"/>
  <c r="O903" i="1"/>
  <c r="O904" i="1"/>
  <c r="O908" i="1"/>
  <c r="O909" i="1"/>
  <c r="O910" i="1"/>
  <c r="O911" i="1"/>
  <c r="O912" i="1"/>
  <c r="O913" i="1"/>
  <c r="O914" i="1"/>
  <c r="O918" i="1"/>
  <c r="O919" i="1"/>
  <c r="O920" i="1"/>
  <c r="O921" i="1"/>
  <c r="O922" i="1"/>
  <c r="O923" i="1"/>
  <c r="O931" i="1"/>
  <c r="O932" i="1"/>
  <c r="O933" i="1"/>
  <c r="O934" i="1"/>
  <c r="O935" i="1"/>
  <c r="O939" i="1"/>
  <c r="O940" i="1"/>
  <c r="O941" i="1"/>
  <c r="O942" i="1"/>
  <c r="O943" i="1"/>
  <c r="O947" i="1"/>
  <c r="O948" i="1"/>
  <c r="O949" i="1"/>
  <c r="O950" i="1"/>
  <c r="O951" i="1"/>
  <c r="O955" i="1"/>
  <c r="O956" i="1"/>
  <c r="O957" i="1"/>
  <c r="O958" i="1"/>
  <c r="O959" i="1"/>
  <c r="O963" i="1"/>
  <c r="O964" i="1"/>
  <c r="O965" i="1"/>
  <c r="O966" i="1"/>
  <c r="O970" i="1"/>
  <c r="O971" i="1"/>
  <c r="O972" i="1"/>
  <c r="O973" i="1"/>
  <c r="O976" i="1"/>
  <c r="O977" i="1"/>
  <c r="O978" i="1"/>
  <c r="O979" i="1"/>
  <c r="O980" i="1"/>
  <c r="O988" i="1"/>
  <c r="O989" i="1"/>
  <c r="O990" i="1"/>
  <c r="O991" i="1"/>
  <c r="O992" i="1"/>
  <c r="O996" i="1"/>
  <c r="O997" i="1"/>
  <c r="O1001" i="1"/>
  <c r="O1002" i="1"/>
  <c r="O1003" i="1"/>
  <c r="O1004" i="1"/>
  <c r="O1005" i="1"/>
  <c r="O1006" i="1"/>
  <c r="O1010" i="1"/>
  <c r="O1011" i="1"/>
  <c r="O1012" i="1"/>
  <c r="O1013" i="1"/>
  <c r="O1014" i="1"/>
  <c r="O1018" i="1"/>
  <c r="O1019" i="1"/>
  <c r="O1020" i="1"/>
  <c r="O1021" i="1"/>
  <c r="O1022" i="1"/>
  <c r="O1026" i="1"/>
  <c r="O1027" i="1"/>
  <c r="O1028" i="1"/>
  <c r="O1029" i="1"/>
  <c r="O1030" i="1"/>
  <c r="O1031" i="1"/>
  <c r="O1035" i="1"/>
  <c r="O1036" i="1"/>
  <c r="O1037" i="1"/>
  <c r="O1038" i="1"/>
  <c r="O1039" i="1"/>
  <c r="O1043" i="1"/>
  <c r="O1044" i="1"/>
  <c r="O1045" i="1"/>
  <c r="O1046" i="1"/>
  <c r="O1047" i="1"/>
  <c r="O1048" i="1"/>
  <c r="O1049" i="1"/>
  <c r="O1050" i="1"/>
  <c r="O1056" i="1"/>
  <c r="O1057" i="1"/>
  <c r="O1058" i="1"/>
  <c r="O1059" i="1"/>
  <c r="O1060" i="1"/>
  <c r="O1061" i="1"/>
  <c r="O1065" i="1"/>
  <c r="O1066" i="1"/>
  <c r="O1067" i="1"/>
  <c r="O1068" i="1"/>
  <c r="O1069" i="1"/>
  <c r="O1070" i="1"/>
  <c r="O1071" i="1"/>
  <c r="O1075" i="1"/>
  <c r="O1076" i="1"/>
  <c r="O1077" i="1"/>
  <c r="O1078" i="1"/>
  <c r="O1079" i="1"/>
  <c r="O1080" i="1"/>
  <c r="O1084" i="1"/>
  <c r="O1085" i="1"/>
  <c r="O1086" i="1"/>
  <c r="O1087" i="1"/>
  <c r="O1088" i="1"/>
  <c r="O1092" i="1"/>
  <c r="O1093" i="1"/>
  <c r="O1094" i="1"/>
  <c r="O1095" i="1"/>
  <c r="O1096" i="1"/>
  <c r="O1100" i="1"/>
  <c r="O1101" i="1"/>
  <c r="O1102" i="1"/>
  <c r="O1103" i="1"/>
  <c r="O1104" i="1"/>
  <c r="O1105" i="1"/>
  <c r="O1109" i="1"/>
  <c r="O1110" i="1"/>
  <c r="O1111" i="1"/>
  <c r="O1112" i="1"/>
  <c r="O1113" i="1"/>
  <c r="O1114" i="1"/>
  <c r="O1118" i="1"/>
  <c r="O1119" i="1"/>
  <c r="O1120" i="1"/>
  <c r="O1121" i="1"/>
  <c r="O1122" i="1"/>
  <c r="O1123" i="1"/>
  <c r="O1124" i="1"/>
  <c r="O1131" i="1"/>
  <c r="O1135" i="1"/>
  <c r="O1136" i="1"/>
  <c r="O1137" i="1"/>
  <c r="O1138" i="1"/>
  <c r="O1142" i="1"/>
  <c r="O1143" i="1"/>
  <c r="O1144" i="1"/>
  <c r="O1145" i="1"/>
  <c r="O1146" i="1"/>
  <c r="O1150" i="1"/>
  <c r="O1151" i="1"/>
  <c r="O1152" i="1"/>
  <c r="O1153" i="1"/>
  <c r="O1157" i="1"/>
  <c r="O1158" i="1"/>
  <c r="O1159" i="1"/>
  <c r="O1160" i="1"/>
  <c r="O1161" i="1"/>
  <c r="O1162" i="1"/>
  <c r="O1163" i="1"/>
  <c r="O1164" i="1"/>
  <c r="O1168" i="1"/>
  <c r="O1169" i="1"/>
  <c r="O1170" i="1"/>
  <c r="O1171" i="1"/>
  <c r="O1172" i="1"/>
  <c r="O1173" i="1"/>
  <c r="O1174" i="1"/>
  <c r="O1177" i="1"/>
  <c r="O1178" i="1"/>
  <c r="O1179" i="1"/>
  <c r="O1180" i="1"/>
  <c r="O1181" i="1"/>
  <c r="O1182" i="1"/>
  <c r="O1187" i="1"/>
  <c r="O1188" i="1"/>
  <c r="O1189" i="1"/>
  <c r="O1190" i="1"/>
  <c r="O1191" i="1"/>
  <c r="O1192" i="1"/>
  <c r="O1193" i="1"/>
  <c r="O1194" i="1"/>
  <c r="O1195" i="1"/>
  <c r="O1204" i="1"/>
  <c r="O1205" i="1"/>
  <c r="O1206" i="1"/>
  <c r="O1207" i="1"/>
  <c r="O1208" i="1"/>
  <c r="O1209" i="1"/>
  <c r="O1214" i="1"/>
  <c r="O1215" i="1"/>
  <c r="O1216" i="1"/>
  <c r="O1217" i="1"/>
  <c r="O1218" i="1"/>
  <c r="O1219" i="1"/>
  <c r="N10" i="1"/>
  <c r="N11" i="1"/>
  <c r="N12" i="1"/>
  <c r="N13" i="1"/>
  <c r="N14" i="1"/>
  <c r="N15" i="1"/>
  <c r="N16" i="1"/>
  <c r="N19" i="1"/>
  <c r="N20" i="1"/>
  <c r="N21" i="1"/>
  <c r="N25" i="1"/>
  <c r="N26" i="1"/>
  <c r="N27" i="1"/>
  <c r="N28" i="1"/>
  <c r="N29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22" i="1"/>
  <c r="N123" i="1"/>
  <c r="N125" i="1"/>
  <c r="N127" i="1"/>
  <c r="N128" i="1"/>
  <c r="N132" i="1"/>
  <c r="N133" i="1"/>
  <c r="N134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2" i="1"/>
  <c r="N183" i="1"/>
  <c r="N184" i="1"/>
  <c r="N185" i="1"/>
  <c r="N186" i="1"/>
  <c r="N187" i="1"/>
  <c r="N188" i="1"/>
  <c r="N189" i="1"/>
  <c r="N192" i="1"/>
  <c r="N193" i="1"/>
  <c r="N194" i="1"/>
  <c r="N195" i="1"/>
  <c r="N196" i="1"/>
  <c r="N197" i="1"/>
  <c r="N198" i="1"/>
  <c r="N201" i="1"/>
  <c r="N202" i="1"/>
  <c r="N203" i="1"/>
  <c r="N204" i="1"/>
  <c r="N205" i="1"/>
  <c r="N206" i="1"/>
  <c r="N207" i="1"/>
  <c r="N208" i="1"/>
  <c r="N210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1" i="1"/>
  <c r="N232" i="1"/>
  <c r="N233" i="1"/>
  <c r="N234" i="1"/>
  <c r="N235" i="1"/>
  <c r="N237" i="1"/>
  <c r="N249" i="1"/>
  <c r="N250" i="1"/>
  <c r="N251" i="1"/>
  <c r="N252" i="1"/>
  <c r="N256" i="1"/>
  <c r="O240" i="1" s="1"/>
  <c r="N257" i="1"/>
  <c r="O241" i="1" s="1"/>
  <c r="N258" i="1"/>
  <c r="O242" i="1" s="1"/>
  <c r="O243" i="1"/>
  <c r="N260" i="1"/>
  <c r="O244" i="1" s="1"/>
  <c r="N261" i="1"/>
  <c r="O245" i="1" s="1"/>
  <c r="N262" i="1"/>
  <c r="N263" i="1"/>
  <c r="N264" i="1"/>
  <c r="N265" i="1"/>
  <c r="N269" i="1"/>
  <c r="N270" i="1"/>
  <c r="N271" i="1"/>
  <c r="N272" i="1"/>
  <c r="N273" i="1"/>
  <c r="N274" i="1"/>
  <c r="N275" i="1"/>
  <c r="N283" i="1"/>
  <c r="N284" i="1"/>
  <c r="N285" i="1"/>
  <c r="N286" i="1"/>
  <c r="N287" i="1"/>
  <c r="N288" i="1"/>
  <c r="N289" i="1"/>
  <c r="N292" i="1"/>
  <c r="N293" i="1"/>
  <c r="N294" i="1"/>
  <c r="N295" i="1"/>
  <c r="N296" i="1"/>
  <c r="N300" i="1"/>
  <c r="N301" i="1"/>
  <c r="N302" i="1"/>
  <c r="N303" i="1"/>
  <c r="N304" i="1"/>
  <c r="N305" i="1"/>
  <c r="N308" i="1"/>
  <c r="N309" i="1"/>
  <c r="N310" i="1"/>
  <c r="N311" i="1"/>
  <c r="N312" i="1"/>
  <c r="N316" i="1"/>
  <c r="N317" i="1"/>
  <c r="N318" i="1"/>
  <c r="N319" i="1"/>
  <c r="N320" i="1"/>
  <c r="N321" i="1"/>
  <c r="N322" i="1"/>
  <c r="N326" i="1"/>
  <c r="N327" i="1"/>
  <c r="N328" i="1"/>
  <c r="N329" i="1"/>
  <c r="N330" i="1"/>
  <c r="N331" i="1"/>
  <c r="N333" i="1"/>
  <c r="N334" i="1"/>
  <c r="N335" i="1"/>
  <c r="N336" i="1"/>
  <c r="N337" i="1"/>
  <c r="N338" i="1"/>
  <c r="N339" i="1"/>
  <c r="N340" i="1"/>
  <c r="N346" i="1"/>
  <c r="N347" i="1"/>
  <c r="N348" i="1"/>
  <c r="N349" i="1"/>
  <c r="N350" i="1"/>
  <c r="N351" i="1"/>
  <c r="N354" i="1"/>
  <c r="N355" i="1"/>
  <c r="N356" i="1"/>
  <c r="N358" i="1"/>
  <c r="N359" i="1"/>
  <c r="N361" i="1"/>
  <c r="N363" i="1"/>
  <c r="N364" i="1"/>
  <c r="N366" i="1"/>
  <c r="N367" i="1"/>
  <c r="N368" i="1"/>
  <c r="N369" i="1"/>
  <c r="N370" i="1"/>
  <c r="N371" i="1"/>
  <c r="N372" i="1"/>
  <c r="N373" i="1"/>
  <c r="N374" i="1"/>
  <c r="N375" i="1"/>
  <c r="N376" i="1"/>
  <c r="N380" i="1"/>
  <c r="N381" i="1"/>
  <c r="N382" i="1"/>
  <c r="N383" i="1"/>
  <c r="N384" i="1"/>
  <c r="N385" i="1"/>
  <c r="N386" i="1"/>
  <c r="N391" i="1"/>
  <c r="N392" i="1"/>
  <c r="N393" i="1"/>
  <c r="N394" i="1"/>
  <c r="N395" i="1"/>
  <c r="N396" i="1"/>
  <c r="N397" i="1"/>
  <c r="N398" i="1"/>
  <c r="N402" i="1"/>
  <c r="N403" i="1"/>
  <c r="N404" i="1"/>
  <c r="N405" i="1"/>
  <c r="N406" i="1"/>
  <c r="N407" i="1"/>
  <c r="N408" i="1"/>
  <c r="N415" i="1"/>
  <c r="N416" i="1"/>
  <c r="N417" i="1"/>
  <c r="N418" i="1"/>
  <c r="N419" i="1"/>
  <c r="N420" i="1"/>
  <c r="N428" i="1"/>
  <c r="N429" i="1"/>
  <c r="N430" i="1"/>
  <c r="N431" i="1"/>
  <c r="N432" i="1"/>
  <c r="N434" i="1"/>
  <c r="N439" i="1"/>
  <c r="N440" i="1"/>
  <c r="N441" i="1"/>
  <c r="N442" i="1"/>
  <c r="N443" i="1"/>
  <c r="N444" i="1"/>
  <c r="N445" i="1"/>
  <c r="N448" i="1"/>
  <c r="N449" i="1"/>
  <c r="N450" i="1"/>
  <c r="N451" i="1"/>
  <c r="N452" i="1"/>
  <c r="N453" i="1"/>
  <c r="N454" i="1"/>
  <c r="N455" i="1"/>
  <c r="N459" i="1"/>
  <c r="N460" i="1"/>
  <c r="N461" i="1"/>
  <c r="N462" i="1"/>
  <c r="N463" i="1"/>
  <c r="N464" i="1"/>
  <c r="N465" i="1"/>
  <c r="N466" i="1"/>
  <c r="N468" i="1"/>
  <c r="N469" i="1"/>
  <c r="N470" i="1"/>
  <c r="N472" i="1"/>
  <c r="N473" i="1"/>
  <c r="N474" i="1"/>
  <c r="N475" i="1"/>
  <c r="N476" i="1"/>
  <c r="N477" i="1"/>
  <c r="N479" i="1"/>
  <c r="N480" i="1"/>
  <c r="N481" i="1"/>
  <c r="N482" i="1"/>
  <c r="N483" i="1"/>
  <c r="N484" i="1"/>
  <c r="N485" i="1"/>
  <c r="N491" i="1"/>
  <c r="N493" i="1"/>
  <c r="N494" i="1"/>
  <c r="N495" i="1"/>
  <c r="N496" i="1"/>
  <c r="N497" i="1"/>
  <c r="N498" i="1"/>
  <c r="N502" i="1"/>
  <c r="N503" i="1"/>
  <c r="N504" i="1"/>
  <c r="N505" i="1"/>
  <c r="N506" i="1"/>
  <c r="N507" i="1"/>
  <c r="N508" i="1"/>
  <c r="N509" i="1"/>
  <c r="N510" i="1"/>
  <c r="N511" i="1"/>
  <c r="N512" i="1"/>
  <c r="N515" i="1"/>
  <c r="N516" i="1"/>
  <c r="N517" i="1"/>
  <c r="N518" i="1"/>
  <c r="N519" i="1"/>
  <c r="N521" i="1"/>
  <c r="N522" i="1"/>
  <c r="N524" i="1"/>
  <c r="N525" i="1"/>
  <c r="N529" i="1"/>
  <c r="N530" i="1"/>
  <c r="N531" i="1"/>
  <c r="N532" i="1"/>
  <c r="N533" i="1"/>
  <c r="N534" i="1"/>
  <c r="N538" i="1"/>
  <c r="N539" i="1"/>
  <c r="N540" i="1"/>
  <c r="N541" i="1"/>
  <c r="N542" i="1"/>
  <c r="N546" i="1"/>
  <c r="N547" i="1"/>
  <c r="N548" i="1"/>
  <c r="N549" i="1"/>
  <c r="N550" i="1"/>
  <c r="N551" i="1"/>
  <c r="N552" i="1"/>
  <c r="N554" i="1"/>
  <c r="N555" i="1"/>
  <c r="N558" i="1"/>
  <c r="N559" i="1"/>
  <c r="N560" i="1"/>
  <c r="N561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5" i="1"/>
  <c r="N586" i="1"/>
  <c r="N587" i="1"/>
  <c r="N588" i="1"/>
  <c r="N589" i="1"/>
  <c r="N590" i="1"/>
  <c r="N591" i="1"/>
  <c r="N595" i="1"/>
  <c r="N596" i="1"/>
  <c r="N597" i="1"/>
  <c r="N598" i="1"/>
  <c r="N599" i="1"/>
  <c r="N604" i="1"/>
  <c r="N605" i="1"/>
  <c r="N606" i="1"/>
  <c r="N607" i="1"/>
  <c r="N608" i="1"/>
  <c r="N609" i="1"/>
  <c r="N613" i="1"/>
  <c r="N614" i="1"/>
  <c r="N615" i="1"/>
  <c r="N616" i="1"/>
  <c r="N617" i="1"/>
  <c r="N618" i="1"/>
  <c r="N622" i="1"/>
  <c r="N623" i="1"/>
  <c r="N624" i="1"/>
  <c r="N625" i="1"/>
  <c r="N626" i="1"/>
  <c r="N629" i="1"/>
  <c r="N630" i="1"/>
  <c r="N631" i="1"/>
  <c r="N632" i="1"/>
  <c r="N633" i="1"/>
  <c r="N634" i="1"/>
  <c r="N641" i="1"/>
  <c r="N642" i="1"/>
  <c r="N643" i="1"/>
  <c r="N645" i="1"/>
  <c r="N649" i="1"/>
  <c r="N650" i="1"/>
  <c r="N651" i="1"/>
  <c r="N652" i="1"/>
  <c r="N653" i="1"/>
  <c r="N654" i="1"/>
  <c r="N655" i="1"/>
  <c r="N660" i="1"/>
  <c r="N661" i="1"/>
  <c r="N662" i="1"/>
  <c r="N663" i="1"/>
  <c r="N664" i="1"/>
  <c r="N665" i="1"/>
  <c r="N669" i="1"/>
  <c r="N670" i="1"/>
  <c r="N671" i="1"/>
  <c r="N672" i="1"/>
  <c r="N673" i="1"/>
  <c r="N674" i="1"/>
  <c r="N675" i="1"/>
  <c r="N676" i="1"/>
  <c r="N680" i="1"/>
  <c r="N681" i="1"/>
  <c r="N682" i="1"/>
  <c r="N683" i="1"/>
  <c r="N684" i="1"/>
  <c r="N685" i="1"/>
  <c r="N686" i="1"/>
  <c r="N687" i="1"/>
  <c r="N690" i="1"/>
  <c r="N691" i="1"/>
  <c r="N692" i="1"/>
  <c r="N693" i="1"/>
  <c r="N694" i="1"/>
  <c r="N695" i="1"/>
  <c r="N699" i="1"/>
  <c r="N700" i="1"/>
  <c r="N701" i="1"/>
  <c r="N702" i="1"/>
  <c r="N703" i="1"/>
  <c r="N714" i="1"/>
  <c r="N715" i="1"/>
  <c r="N716" i="1"/>
  <c r="N717" i="1"/>
  <c r="N718" i="1"/>
  <c r="N719" i="1"/>
  <c r="N720" i="1"/>
  <c r="N724" i="1"/>
  <c r="N725" i="1"/>
  <c r="N726" i="1"/>
  <c r="N727" i="1"/>
  <c r="N728" i="1"/>
  <c r="N729" i="1"/>
  <c r="N733" i="1"/>
  <c r="N734" i="1"/>
  <c r="N735" i="1"/>
  <c r="N736" i="1"/>
  <c r="N737" i="1"/>
  <c r="N738" i="1"/>
  <c r="N742" i="1"/>
  <c r="N743" i="1"/>
  <c r="N744" i="1"/>
  <c r="N745" i="1"/>
  <c r="N746" i="1"/>
  <c r="N747" i="1"/>
  <c r="N748" i="1"/>
  <c r="N749" i="1"/>
  <c r="N753" i="1"/>
  <c r="N754" i="1"/>
  <c r="N755" i="1"/>
  <c r="N756" i="1"/>
  <c r="N757" i="1"/>
  <c r="N758" i="1"/>
  <c r="N762" i="1"/>
  <c r="N763" i="1"/>
  <c r="N764" i="1"/>
  <c r="N765" i="1"/>
  <c r="N766" i="1"/>
  <c r="N767" i="1"/>
  <c r="N771" i="1"/>
  <c r="N772" i="1"/>
  <c r="N773" i="1"/>
  <c r="N774" i="1"/>
  <c r="N775" i="1"/>
  <c r="N776" i="1"/>
  <c r="N777" i="1"/>
  <c r="N778" i="1"/>
  <c r="N779" i="1"/>
  <c r="N784" i="1"/>
  <c r="N785" i="1"/>
  <c r="N794" i="1"/>
  <c r="N795" i="1"/>
  <c r="N796" i="1"/>
  <c r="N797" i="1"/>
  <c r="N798" i="1"/>
  <c r="N801" i="1"/>
  <c r="N805" i="1"/>
  <c r="N807" i="1"/>
  <c r="N808" i="1"/>
  <c r="N809" i="1"/>
  <c r="N811" i="1"/>
  <c r="N812" i="1"/>
  <c r="N813" i="1"/>
  <c r="N814" i="1"/>
  <c r="N817" i="1"/>
  <c r="N819" i="1"/>
  <c r="N820" i="1"/>
  <c r="N821" i="1"/>
  <c r="N824" i="1"/>
  <c r="N825" i="1"/>
  <c r="N826" i="1"/>
  <c r="N827" i="1"/>
  <c r="N830" i="1"/>
  <c r="N831" i="1"/>
  <c r="N834" i="1"/>
  <c r="N835" i="1"/>
  <c r="N839" i="1"/>
  <c r="N843" i="1"/>
  <c r="N844" i="1"/>
  <c r="N845" i="1"/>
  <c r="N846" i="1"/>
  <c r="N849" i="1"/>
  <c r="N850" i="1"/>
  <c r="N851" i="1"/>
  <c r="N852" i="1"/>
  <c r="N853" i="1"/>
  <c r="N854" i="1"/>
  <c r="N855" i="1"/>
  <c r="N864" i="1"/>
  <c r="N865" i="1"/>
  <c r="N866" i="1"/>
  <c r="N867" i="1"/>
  <c r="N868" i="1"/>
  <c r="N869" i="1"/>
  <c r="N872" i="1"/>
  <c r="N873" i="1"/>
  <c r="N874" i="1"/>
  <c r="N875" i="1"/>
  <c r="N876" i="1"/>
  <c r="N877" i="1"/>
  <c r="N878" i="1"/>
  <c r="N879" i="1"/>
  <c r="N883" i="1"/>
  <c r="N884" i="1"/>
  <c r="N885" i="1"/>
  <c r="N886" i="1"/>
  <c r="N887" i="1"/>
  <c r="N891" i="1"/>
  <c r="N892" i="1"/>
  <c r="N896" i="1"/>
  <c r="N900" i="1"/>
  <c r="N901" i="1"/>
  <c r="N902" i="1"/>
  <c r="N903" i="1"/>
  <c r="N904" i="1"/>
  <c r="N908" i="1"/>
  <c r="N909" i="1"/>
  <c r="N910" i="1"/>
  <c r="N911" i="1"/>
  <c r="N912" i="1"/>
  <c r="N913" i="1"/>
  <c r="N914" i="1"/>
  <c r="N918" i="1"/>
  <c r="N919" i="1"/>
  <c r="N920" i="1"/>
  <c r="N921" i="1"/>
  <c r="N922" i="1"/>
  <c r="N923" i="1"/>
  <c r="N931" i="1"/>
  <c r="N932" i="1"/>
  <c r="N933" i="1"/>
  <c r="N934" i="1"/>
  <c r="N935" i="1"/>
  <c r="N939" i="1"/>
  <c r="N940" i="1"/>
  <c r="N941" i="1"/>
  <c r="N942" i="1"/>
  <c r="N943" i="1"/>
  <c r="N947" i="1"/>
  <c r="N948" i="1"/>
  <c r="N949" i="1"/>
  <c r="N950" i="1"/>
  <c r="N951" i="1"/>
  <c r="N955" i="1"/>
  <c r="N956" i="1"/>
  <c r="N957" i="1"/>
  <c r="N958" i="1"/>
  <c r="N959" i="1"/>
  <c r="N963" i="1"/>
  <c r="N964" i="1"/>
  <c r="N965" i="1"/>
  <c r="N966" i="1"/>
  <c r="N970" i="1"/>
  <c r="N971" i="1"/>
  <c r="N972" i="1"/>
  <c r="N973" i="1"/>
  <c r="N976" i="1"/>
  <c r="N977" i="1"/>
  <c r="N978" i="1"/>
  <c r="N979" i="1"/>
  <c r="N980" i="1"/>
  <c r="N988" i="1"/>
  <c r="N989" i="1"/>
  <c r="N990" i="1"/>
  <c r="N991" i="1"/>
  <c r="N992" i="1"/>
  <c r="N996" i="1"/>
  <c r="N997" i="1"/>
  <c r="N1001" i="1"/>
  <c r="N1002" i="1"/>
  <c r="N1003" i="1"/>
  <c r="N1004" i="1"/>
  <c r="N1005" i="1"/>
  <c r="N1006" i="1"/>
  <c r="N1010" i="1"/>
  <c r="N1011" i="1"/>
  <c r="N1012" i="1"/>
  <c r="N1013" i="1"/>
  <c r="N1014" i="1"/>
  <c r="N1018" i="1"/>
  <c r="N1019" i="1"/>
  <c r="N1020" i="1"/>
  <c r="N1021" i="1"/>
  <c r="N1022" i="1"/>
  <c r="N1026" i="1"/>
  <c r="N1027" i="1"/>
  <c r="N1028" i="1"/>
  <c r="N1029" i="1"/>
  <c r="N1030" i="1"/>
  <c r="N1031" i="1"/>
  <c r="N1035" i="1"/>
  <c r="N1036" i="1"/>
  <c r="N1037" i="1"/>
  <c r="N1038" i="1"/>
  <c r="N1039" i="1"/>
  <c r="N1043" i="1"/>
  <c r="N1044" i="1"/>
  <c r="N1045" i="1"/>
  <c r="N1046" i="1"/>
  <c r="N1047" i="1"/>
  <c r="N1048" i="1"/>
  <c r="N1049" i="1"/>
  <c r="N1050" i="1"/>
  <c r="N1056" i="1"/>
  <c r="N1057" i="1"/>
  <c r="N1058" i="1"/>
  <c r="N1059" i="1"/>
  <c r="N1060" i="1"/>
  <c r="N1061" i="1"/>
  <c r="N1065" i="1"/>
  <c r="N1066" i="1"/>
  <c r="N1067" i="1"/>
  <c r="N1068" i="1"/>
  <c r="N1069" i="1"/>
  <c r="N1070" i="1"/>
  <c r="N1071" i="1"/>
  <c r="N1075" i="1"/>
  <c r="N1076" i="1"/>
  <c r="N1077" i="1"/>
  <c r="N1078" i="1"/>
  <c r="N1079" i="1"/>
  <c r="N1080" i="1"/>
  <c r="N1084" i="1"/>
  <c r="N1085" i="1"/>
  <c r="N1086" i="1"/>
  <c r="N1087" i="1"/>
  <c r="N1088" i="1"/>
  <c r="N1092" i="1"/>
  <c r="N1093" i="1"/>
  <c r="N1094" i="1"/>
  <c r="N1095" i="1"/>
  <c r="N1096" i="1"/>
  <c r="N1100" i="1"/>
  <c r="N1101" i="1"/>
  <c r="N1102" i="1"/>
  <c r="N1103" i="1"/>
  <c r="N1104" i="1"/>
  <c r="N1105" i="1"/>
  <c r="N1109" i="1"/>
  <c r="N1110" i="1"/>
  <c r="N1111" i="1"/>
  <c r="N1112" i="1"/>
  <c r="N1113" i="1"/>
  <c r="N1114" i="1"/>
  <c r="N1118" i="1"/>
  <c r="N1119" i="1"/>
  <c r="N1120" i="1"/>
  <c r="N1121" i="1"/>
  <c r="N1122" i="1"/>
  <c r="N1123" i="1"/>
  <c r="N1124" i="1"/>
  <c r="N1131" i="1"/>
  <c r="N1135" i="1"/>
  <c r="N1136" i="1"/>
  <c r="N1137" i="1"/>
  <c r="N1138" i="1"/>
  <c r="N1142" i="1"/>
  <c r="N1143" i="1"/>
  <c r="N1144" i="1"/>
  <c r="N1145" i="1"/>
  <c r="N1146" i="1"/>
  <c r="N1150" i="1"/>
  <c r="N1151" i="1"/>
  <c r="N1152" i="1"/>
  <c r="N1153" i="1"/>
  <c r="N1157" i="1"/>
  <c r="N1158" i="1"/>
  <c r="N1159" i="1"/>
  <c r="N1160" i="1"/>
  <c r="N1161" i="1"/>
  <c r="N1162" i="1"/>
  <c r="N1163" i="1"/>
  <c r="N1164" i="1"/>
  <c r="N1168" i="1"/>
  <c r="N1169" i="1"/>
  <c r="N1170" i="1"/>
  <c r="N1171" i="1"/>
  <c r="N1172" i="1"/>
  <c r="N1173" i="1"/>
  <c r="N1174" i="1"/>
  <c r="N1177" i="1"/>
  <c r="N1178" i="1"/>
  <c r="N1179" i="1"/>
  <c r="N1180" i="1"/>
  <c r="N1181" i="1"/>
  <c r="N1182" i="1"/>
  <c r="N1187" i="1"/>
  <c r="N1188" i="1"/>
  <c r="N1189" i="1"/>
  <c r="N1190" i="1"/>
  <c r="N1191" i="1"/>
  <c r="N1192" i="1"/>
  <c r="N1193" i="1"/>
  <c r="N1194" i="1"/>
  <c r="N1195" i="1"/>
  <c r="N1204" i="1"/>
  <c r="N1205" i="1"/>
  <c r="N1206" i="1"/>
  <c r="N1207" i="1"/>
  <c r="N1208" i="1"/>
  <c r="N1209" i="1"/>
  <c r="N1214" i="1"/>
  <c r="N1215" i="1"/>
  <c r="N1216" i="1"/>
  <c r="N1217" i="1"/>
  <c r="N1218" i="1"/>
  <c r="N1219" i="1"/>
  <c r="G846" i="1"/>
  <c r="H846" i="1"/>
  <c r="I846" i="1"/>
  <c r="Q846" i="1"/>
  <c r="J846" i="1"/>
  <c r="K846" i="1"/>
  <c r="L846" i="1"/>
  <c r="M846" i="1"/>
  <c r="R846" i="1" s="1"/>
  <c r="G806" i="1"/>
  <c r="K806" i="1"/>
  <c r="G802" i="1"/>
  <c r="K802" i="1"/>
  <c r="G655" i="1"/>
  <c r="H655" i="1"/>
  <c r="I655" i="1"/>
  <c r="Q655" i="1"/>
  <c r="J655" i="1"/>
  <c r="K655" i="1"/>
  <c r="L655" i="1"/>
  <c r="M655" i="1"/>
  <c r="R655" i="1" s="1"/>
  <c r="G653" i="1"/>
  <c r="H653" i="1"/>
  <c r="I653" i="1"/>
  <c r="Q653" i="1"/>
  <c r="J653" i="1"/>
  <c r="K653" i="1"/>
  <c r="L653" i="1"/>
  <c r="M653" i="1"/>
  <c r="R653" i="1" s="1"/>
  <c r="G600" i="1"/>
  <c r="H600" i="1"/>
  <c r="I600" i="1"/>
  <c r="J600" i="1"/>
  <c r="K600" i="1"/>
  <c r="L600" i="1"/>
  <c r="M600" i="1"/>
  <c r="M574" i="1"/>
  <c r="R574" i="1" s="1"/>
  <c r="G503" i="1"/>
  <c r="H503" i="1"/>
  <c r="I503" i="1"/>
  <c r="Q503" i="1"/>
  <c r="J503" i="1"/>
  <c r="K503" i="1"/>
  <c r="L503" i="1"/>
  <c r="M503" i="1"/>
  <c r="R503" i="1" s="1"/>
  <c r="G504" i="1"/>
  <c r="H504" i="1"/>
  <c r="I504" i="1"/>
  <c r="Q504" i="1"/>
  <c r="J504" i="1"/>
  <c r="K504" i="1"/>
  <c r="L504" i="1"/>
  <c r="M504" i="1"/>
  <c r="R504" i="1" s="1"/>
  <c r="G505" i="1"/>
  <c r="H505" i="1"/>
  <c r="I505" i="1"/>
  <c r="Q505" i="1"/>
  <c r="J505" i="1"/>
  <c r="K505" i="1"/>
  <c r="L505" i="1"/>
  <c r="M505" i="1"/>
  <c r="R505" i="1" s="1"/>
  <c r="G506" i="1"/>
  <c r="H506" i="1"/>
  <c r="I506" i="1"/>
  <c r="Q506" i="1"/>
  <c r="J506" i="1"/>
  <c r="K506" i="1"/>
  <c r="L506" i="1"/>
  <c r="M506" i="1"/>
  <c r="R506" i="1" s="1"/>
  <c r="G507" i="1"/>
  <c r="H507" i="1"/>
  <c r="I507" i="1"/>
  <c r="Q507" i="1"/>
  <c r="J507" i="1"/>
  <c r="K507" i="1"/>
  <c r="L507" i="1"/>
  <c r="M507" i="1"/>
  <c r="R507" i="1" s="1"/>
  <c r="G508" i="1"/>
  <c r="H508" i="1"/>
  <c r="I508" i="1"/>
  <c r="Q508" i="1"/>
  <c r="J508" i="1"/>
  <c r="K508" i="1"/>
  <c r="L508" i="1"/>
  <c r="M508" i="1"/>
  <c r="R508" i="1" s="1"/>
  <c r="G509" i="1"/>
  <c r="H509" i="1"/>
  <c r="I509" i="1"/>
  <c r="Q509" i="1"/>
  <c r="J509" i="1"/>
  <c r="K509" i="1"/>
  <c r="L509" i="1"/>
  <c r="M509" i="1"/>
  <c r="R509" i="1" s="1"/>
  <c r="G510" i="1"/>
  <c r="H510" i="1"/>
  <c r="I510" i="1"/>
  <c r="Q510" i="1"/>
  <c r="J510" i="1"/>
  <c r="K510" i="1"/>
  <c r="L510" i="1"/>
  <c r="M510" i="1"/>
  <c r="R510" i="1" s="1"/>
  <c r="G511" i="1"/>
  <c r="H511" i="1"/>
  <c r="I511" i="1"/>
  <c r="Q511" i="1"/>
  <c r="J511" i="1"/>
  <c r="K511" i="1"/>
  <c r="L511" i="1"/>
  <c r="M511" i="1"/>
  <c r="R511" i="1" s="1"/>
  <c r="G512" i="1"/>
  <c r="H512" i="1"/>
  <c r="I512" i="1"/>
  <c r="Q512" i="1"/>
  <c r="J512" i="1"/>
  <c r="K512" i="1"/>
  <c r="L512" i="1"/>
  <c r="M512" i="1"/>
  <c r="R512" i="1" s="1"/>
  <c r="G555" i="1"/>
  <c r="H555" i="1"/>
  <c r="I555" i="1"/>
  <c r="Q555" i="1"/>
  <c r="J555" i="1"/>
  <c r="K555" i="1"/>
  <c r="L555" i="1"/>
  <c r="M555" i="1"/>
  <c r="R555" i="1" s="1"/>
  <c r="H529" i="1"/>
  <c r="G520" i="1"/>
  <c r="K520" i="1"/>
  <c r="G460" i="1"/>
  <c r="H460" i="1"/>
  <c r="I460" i="1"/>
  <c r="Q460" i="1"/>
  <c r="J460" i="1"/>
  <c r="K460" i="1"/>
  <c r="L460" i="1"/>
  <c r="M460" i="1"/>
  <c r="R460" i="1" s="1"/>
  <c r="G362" i="1"/>
  <c r="K362" i="1"/>
  <c r="G363" i="1"/>
  <c r="H363" i="1"/>
  <c r="I363" i="1"/>
  <c r="Q363" i="1"/>
  <c r="J363" i="1"/>
  <c r="K363" i="1"/>
  <c r="L363" i="1"/>
  <c r="M363" i="1"/>
  <c r="R363" i="1" s="1"/>
  <c r="G296" i="1"/>
  <c r="H296" i="1"/>
  <c r="I296" i="1"/>
  <c r="J296" i="1"/>
  <c r="L296" i="1"/>
  <c r="M296" i="1"/>
  <c r="R296" i="1" s="1"/>
  <c r="G288" i="1"/>
  <c r="H288" i="1"/>
  <c r="Q288" i="1" s="1"/>
  <c r="I288" i="1"/>
  <c r="J288" i="1"/>
  <c r="L288" i="1"/>
  <c r="M288" i="1"/>
  <c r="R288" i="1" s="1"/>
  <c r="G273" i="1"/>
  <c r="H273" i="1"/>
  <c r="Q273" i="1" s="1"/>
  <c r="I273" i="1"/>
  <c r="J273" i="1"/>
  <c r="L273" i="1"/>
  <c r="M273" i="1"/>
  <c r="R273" i="1" s="1"/>
  <c r="G272" i="1"/>
  <c r="H272" i="1"/>
  <c r="Q272" i="1" s="1"/>
  <c r="I272" i="1"/>
  <c r="J272" i="1"/>
  <c r="L272" i="1"/>
  <c r="M272" i="1"/>
  <c r="R272" i="1" s="1"/>
  <c r="G251" i="1"/>
  <c r="H251" i="1"/>
  <c r="Q251" i="1" s="1"/>
  <c r="I251" i="1"/>
  <c r="J251" i="1"/>
  <c r="L251" i="1"/>
  <c r="M251" i="1"/>
  <c r="R251" i="1" s="1"/>
  <c r="G216" i="1"/>
  <c r="H216" i="1"/>
  <c r="K216" i="1" s="1"/>
  <c r="I216" i="1"/>
  <c r="J216" i="1"/>
  <c r="L216" i="1"/>
  <c r="M216" i="1"/>
  <c r="R216" i="1" s="1"/>
  <c r="I224" i="1"/>
  <c r="M208" i="1"/>
  <c r="R208" i="1" s="1"/>
  <c r="L208" i="1"/>
  <c r="J208" i="1"/>
  <c r="I208" i="1"/>
  <c r="H208" i="1"/>
  <c r="G208" i="1"/>
  <c r="M207" i="1"/>
  <c r="R207" i="1" s="1"/>
  <c r="L207" i="1"/>
  <c r="J207" i="1"/>
  <c r="I207" i="1"/>
  <c r="H207" i="1"/>
  <c r="G207" i="1"/>
  <c r="M206" i="1"/>
  <c r="R206" i="1" s="1"/>
  <c r="L206" i="1"/>
  <c r="J206" i="1"/>
  <c r="I206" i="1"/>
  <c r="H206" i="1"/>
  <c r="G206" i="1"/>
  <c r="M205" i="1"/>
  <c r="R205" i="1" s="1"/>
  <c r="L205" i="1"/>
  <c r="J205" i="1"/>
  <c r="I205" i="1"/>
  <c r="H205" i="1"/>
  <c r="G205" i="1"/>
  <c r="M204" i="1"/>
  <c r="R204" i="1" s="1"/>
  <c r="L204" i="1"/>
  <c r="J204" i="1"/>
  <c r="I204" i="1"/>
  <c r="H204" i="1"/>
  <c r="G204" i="1"/>
  <c r="M203" i="1"/>
  <c r="R203" i="1" s="1"/>
  <c r="L203" i="1"/>
  <c r="J203" i="1"/>
  <c r="I203" i="1"/>
  <c r="H203" i="1"/>
  <c r="G203" i="1"/>
  <c r="M202" i="1"/>
  <c r="R202" i="1" s="1"/>
  <c r="L202" i="1"/>
  <c r="J202" i="1"/>
  <c r="I202" i="1"/>
  <c r="H202" i="1"/>
  <c r="G202" i="1"/>
  <c r="M201" i="1"/>
  <c r="R201" i="1" s="1"/>
  <c r="L201" i="1"/>
  <c r="J201" i="1"/>
  <c r="I201" i="1"/>
  <c r="H201" i="1"/>
  <c r="G201" i="1"/>
  <c r="M198" i="1"/>
  <c r="R198" i="1" s="1"/>
  <c r="L198" i="1"/>
  <c r="J198" i="1"/>
  <c r="I198" i="1"/>
  <c r="H198" i="1"/>
  <c r="G198" i="1"/>
  <c r="M197" i="1"/>
  <c r="R197" i="1" s="1"/>
  <c r="L197" i="1"/>
  <c r="J197" i="1"/>
  <c r="I197" i="1"/>
  <c r="H197" i="1"/>
  <c r="G197" i="1"/>
  <c r="M196" i="1"/>
  <c r="R196" i="1" s="1"/>
  <c r="L196" i="1"/>
  <c r="J196" i="1"/>
  <c r="I196" i="1"/>
  <c r="H196" i="1"/>
  <c r="G196" i="1"/>
  <c r="M195" i="1"/>
  <c r="R195" i="1" s="1"/>
  <c r="L195" i="1"/>
  <c r="J195" i="1"/>
  <c r="I195" i="1"/>
  <c r="H195" i="1"/>
  <c r="G195" i="1"/>
  <c r="M189" i="1"/>
  <c r="R189" i="1" s="1"/>
  <c r="L189" i="1"/>
  <c r="J189" i="1"/>
  <c r="I189" i="1"/>
  <c r="H189" i="1"/>
  <c r="G189" i="1"/>
  <c r="M188" i="1"/>
  <c r="R188" i="1" s="1"/>
  <c r="L188" i="1"/>
  <c r="J188" i="1"/>
  <c r="I188" i="1"/>
  <c r="H188" i="1"/>
  <c r="G188" i="1"/>
  <c r="M187" i="1"/>
  <c r="R187" i="1" s="1"/>
  <c r="L187" i="1"/>
  <c r="J187" i="1"/>
  <c r="I187" i="1"/>
  <c r="H187" i="1"/>
  <c r="G187" i="1"/>
  <c r="M182" i="1"/>
  <c r="R182" i="1" s="1"/>
  <c r="L182" i="1"/>
  <c r="J182" i="1"/>
  <c r="I182" i="1"/>
  <c r="H182" i="1"/>
  <c r="G182" i="1"/>
  <c r="M179" i="1"/>
  <c r="R179" i="1" s="1"/>
  <c r="L179" i="1"/>
  <c r="J179" i="1"/>
  <c r="I179" i="1"/>
  <c r="H179" i="1"/>
  <c r="G179" i="1"/>
  <c r="M178" i="1"/>
  <c r="R178" i="1" s="1"/>
  <c r="L178" i="1"/>
  <c r="J178" i="1"/>
  <c r="I178" i="1"/>
  <c r="H178" i="1"/>
  <c r="G178" i="1"/>
  <c r="M177" i="1"/>
  <c r="R177" i="1" s="1"/>
  <c r="L177" i="1"/>
  <c r="J177" i="1"/>
  <c r="I177" i="1"/>
  <c r="H177" i="1"/>
  <c r="G177" i="1"/>
  <c r="M176" i="1"/>
  <c r="R176" i="1" s="1"/>
  <c r="L176" i="1"/>
  <c r="J176" i="1"/>
  <c r="I176" i="1"/>
  <c r="H176" i="1"/>
  <c r="G176" i="1"/>
  <c r="M175" i="1"/>
  <c r="R175" i="1" s="1"/>
  <c r="L175" i="1"/>
  <c r="J175" i="1"/>
  <c r="I175" i="1"/>
  <c r="H175" i="1"/>
  <c r="G175" i="1"/>
  <c r="M174" i="1"/>
  <c r="R174" i="1" s="1"/>
  <c r="L174" i="1"/>
  <c r="J174" i="1"/>
  <c r="I174" i="1"/>
  <c r="H174" i="1"/>
  <c r="G174" i="1"/>
  <c r="M173" i="1"/>
  <c r="R173" i="1" s="1"/>
  <c r="L173" i="1"/>
  <c r="J173" i="1"/>
  <c r="I173" i="1"/>
  <c r="H173" i="1"/>
  <c r="G173" i="1"/>
  <c r="M172" i="1"/>
  <c r="R172" i="1" s="1"/>
  <c r="L172" i="1"/>
  <c r="J172" i="1"/>
  <c r="I172" i="1"/>
  <c r="H172" i="1"/>
  <c r="G172" i="1"/>
  <c r="M171" i="1"/>
  <c r="R171" i="1" s="1"/>
  <c r="L171" i="1"/>
  <c r="J171" i="1"/>
  <c r="I171" i="1"/>
  <c r="H171" i="1"/>
  <c r="G171" i="1"/>
  <c r="M170" i="1"/>
  <c r="R170" i="1" s="1"/>
  <c r="L170" i="1"/>
  <c r="J170" i="1"/>
  <c r="I170" i="1"/>
  <c r="H170" i="1"/>
  <c r="G170" i="1"/>
  <c r="M169" i="1"/>
  <c r="R169" i="1" s="1"/>
  <c r="L169" i="1"/>
  <c r="J169" i="1"/>
  <c r="I169" i="1"/>
  <c r="H169" i="1"/>
  <c r="G169" i="1"/>
  <c r="M168" i="1"/>
  <c r="R168" i="1" s="1"/>
  <c r="L168" i="1"/>
  <c r="J168" i="1"/>
  <c r="I168" i="1"/>
  <c r="H168" i="1"/>
  <c r="G168" i="1"/>
  <c r="M167" i="1"/>
  <c r="R167" i="1" s="1"/>
  <c r="L167" i="1"/>
  <c r="J167" i="1"/>
  <c r="I167" i="1"/>
  <c r="H167" i="1"/>
  <c r="G167" i="1"/>
  <c r="M166" i="1"/>
  <c r="R166" i="1" s="1"/>
  <c r="L166" i="1"/>
  <c r="J166" i="1"/>
  <c r="I166" i="1"/>
  <c r="H166" i="1"/>
  <c r="G166" i="1"/>
  <c r="M165" i="1"/>
  <c r="R165" i="1" s="1"/>
  <c r="L165" i="1"/>
  <c r="J165" i="1"/>
  <c r="I165" i="1"/>
  <c r="H165" i="1"/>
  <c r="G165" i="1"/>
  <c r="M164" i="1"/>
  <c r="R164" i="1" s="1"/>
  <c r="L164" i="1"/>
  <c r="J164" i="1"/>
  <c r="I164" i="1"/>
  <c r="H164" i="1"/>
  <c r="G164" i="1"/>
  <c r="M163" i="1"/>
  <c r="R163" i="1" s="1"/>
  <c r="L163" i="1"/>
  <c r="J163" i="1"/>
  <c r="I163" i="1"/>
  <c r="H163" i="1"/>
  <c r="G163" i="1"/>
  <c r="M162" i="1"/>
  <c r="R162" i="1" s="1"/>
  <c r="L162" i="1"/>
  <c r="J162" i="1"/>
  <c r="I162" i="1"/>
  <c r="H162" i="1"/>
  <c r="G162" i="1"/>
  <c r="M161" i="1"/>
  <c r="R161" i="1" s="1"/>
  <c r="L161" i="1"/>
  <c r="J161" i="1"/>
  <c r="I161" i="1"/>
  <c r="H161" i="1"/>
  <c r="G161" i="1"/>
  <c r="M160" i="1"/>
  <c r="R160" i="1" s="1"/>
  <c r="L160" i="1"/>
  <c r="J160" i="1"/>
  <c r="I160" i="1"/>
  <c r="H160" i="1"/>
  <c r="G160" i="1"/>
  <c r="M159" i="1"/>
  <c r="R159" i="1" s="1"/>
  <c r="L159" i="1"/>
  <c r="J159" i="1"/>
  <c r="I159" i="1"/>
  <c r="H159" i="1"/>
  <c r="G159" i="1"/>
  <c r="M158" i="1"/>
  <c r="R158" i="1" s="1"/>
  <c r="L158" i="1"/>
  <c r="J158" i="1"/>
  <c r="I158" i="1"/>
  <c r="H158" i="1"/>
  <c r="G158" i="1"/>
  <c r="M157" i="1"/>
  <c r="R157" i="1" s="1"/>
  <c r="L157" i="1"/>
  <c r="J157" i="1"/>
  <c r="I157" i="1"/>
  <c r="H157" i="1"/>
  <c r="G157" i="1"/>
  <c r="M156" i="1"/>
  <c r="R156" i="1" s="1"/>
  <c r="L156" i="1"/>
  <c r="J156" i="1"/>
  <c r="I156" i="1"/>
  <c r="H156" i="1"/>
  <c r="G156" i="1"/>
  <c r="M155" i="1"/>
  <c r="R155" i="1" s="1"/>
  <c r="L155" i="1"/>
  <c r="J155" i="1"/>
  <c r="I155" i="1"/>
  <c r="H155" i="1"/>
  <c r="G155" i="1"/>
  <c r="M154" i="1"/>
  <c r="R154" i="1" s="1"/>
  <c r="L154" i="1"/>
  <c r="J154" i="1"/>
  <c r="I154" i="1"/>
  <c r="H154" i="1"/>
  <c r="G154" i="1"/>
  <c r="M153" i="1"/>
  <c r="R153" i="1" s="1"/>
  <c r="L153" i="1"/>
  <c r="J153" i="1"/>
  <c r="I153" i="1"/>
  <c r="H153" i="1"/>
  <c r="G153" i="1"/>
  <c r="M152" i="1"/>
  <c r="R152" i="1" s="1"/>
  <c r="L152" i="1"/>
  <c r="J152" i="1"/>
  <c r="I152" i="1"/>
  <c r="H152" i="1"/>
  <c r="G152" i="1"/>
  <c r="M151" i="1"/>
  <c r="R151" i="1" s="1"/>
  <c r="L151" i="1"/>
  <c r="J151" i="1"/>
  <c r="I151" i="1"/>
  <c r="H151" i="1"/>
  <c r="G151" i="1"/>
  <c r="M150" i="1"/>
  <c r="R150" i="1" s="1"/>
  <c r="L150" i="1"/>
  <c r="J150" i="1"/>
  <c r="I150" i="1"/>
  <c r="H150" i="1"/>
  <c r="G150" i="1"/>
  <c r="M149" i="1"/>
  <c r="R149" i="1" s="1"/>
  <c r="L149" i="1"/>
  <c r="J149" i="1"/>
  <c r="I149" i="1"/>
  <c r="H149" i="1"/>
  <c r="G149" i="1"/>
  <c r="M148" i="1"/>
  <c r="R148" i="1" s="1"/>
  <c r="L148" i="1"/>
  <c r="J148" i="1"/>
  <c r="I148" i="1"/>
  <c r="H148" i="1"/>
  <c r="G148" i="1"/>
  <c r="M147" i="1"/>
  <c r="R147" i="1" s="1"/>
  <c r="L147" i="1"/>
  <c r="J147" i="1"/>
  <c r="I147" i="1"/>
  <c r="H147" i="1"/>
  <c r="G147" i="1"/>
  <c r="M146" i="1"/>
  <c r="R146" i="1" s="1"/>
  <c r="L146" i="1"/>
  <c r="J146" i="1"/>
  <c r="I146" i="1"/>
  <c r="H146" i="1"/>
  <c r="G146" i="1"/>
  <c r="M145" i="1"/>
  <c r="R145" i="1" s="1"/>
  <c r="L145" i="1"/>
  <c r="J145" i="1"/>
  <c r="I145" i="1"/>
  <c r="H145" i="1"/>
  <c r="G145" i="1"/>
  <c r="M144" i="1"/>
  <c r="R144" i="1" s="1"/>
  <c r="L144" i="1"/>
  <c r="J144" i="1"/>
  <c r="I144" i="1"/>
  <c r="H144" i="1"/>
  <c r="G144" i="1"/>
  <c r="M143" i="1"/>
  <c r="R143" i="1" s="1"/>
  <c r="L143" i="1"/>
  <c r="J143" i="1"/>
  <c r="I143" i="1"/>
  <c r="H143" i="1"/>
  <c r="G143" i="1"/>
  <c r="M142" i="1"/>
  <c r="R142" i="1" s="1"/>
  <c r="L142" i="1"/>
  <c r="J142" i="1"/>
  <c r="I142" i="1"/>
  <c r="H142" i="1"/>
  <c r="G142" i="1"/>
  <c r="M141" i="1"/>
  <c r="R141" i="1" s="1"/>
  <c r="L141" i="1"/>
  <c r="J141" i="1"/>
  <c r="I141" i="1"/>
  <c r="H141" i="1"/>
  <c r="G141" i="1"/>
  <c r="M140" i="1"/>
  <c r="R140" i="1" s="1"/>
  <c r="L140" i="1"/>
  <c r="J140" i="1"/>
  <c r="I140" i="1"/>
  <c r="H140" i="1"/>
  <c r="G140" i="1"/>
  <c r="M134" i="1"/>
  <c r="R134" i="1" s="1"/>
  <c r="L134" i="1"/>
  <c r="J134" i="1"/>
  <c r="I134" i="1"/>
  <c r="H134" i="1"/>
  <c r="G134" i="1"/>
  <c r="M133" i="1"/>
  <c r="R133" i="1" s="1"/>
  <c r="L133" i="1"/>
  <c r="J133" i="1"/>
  <c r="I133" i="1"/>
  <c r="H133" i="1"/>
  <c r="G133" i="1"/>
  <c r="M132" i="1"/>
  <c r="R132" i="1" s="1"/>
  <c r="L132" i="1"/>
  <c r="J132" i="1"/>
  <c r="I132" i="1"/>
  <c r="H132" i="1"/>
  <c r="G132" i="1"/>
  <c r="M128" i="1"/>
  <c r="R128" i="1" s="1"/>
  <c r="L128" i="1"/>
  <c r="J128" i="1"/>
  <c r="I128" i="1"/>
  <c r="H128" i="1"/>
  <c r="G128" i="1"/>
  <c r="M127" i="1"/>
  <c r="R127" i="1" s="1"/>
  <c r="L127" i="1"/>
  <c r="J127" i="1"/>
  <c r="I127" i="1"/>
  <c r="H127" i="1"/>
  <c r="G127" i="1"/>
  <c r="M125" i="1"/>
  <c r="R125" i="1" s="1"/>
  <c r="L125" i="1"/>
  <c r="J125" i="1"/>
  <c r="I125" i="1"/>
  <c r="H125" i="1"/>
  <c r="G125" i="1"/>
  <c r="M123" i="1"/>
  <c r="R123" i="1" s="1"/>
  <c r="L123" i="1"/>
  <c r="J123" i="1"/>
  <c r="I123" i="1"/>
  <c r="H123" i="1"/>
  <c r="G123" i="1"/>
  <c r="M122" i="1"/>
  <c r="R122" i="1" s="1"/>
  <c r="L122" i="1"/>
  <c r="J122" i="1"/>
  <c r="I122" i="1"/>
  <c r="H122" i="1"/>
  <c r="G122" i="1"/>
  <c r="M116" i="1"/>
  <c r="R116" i="1" s="1"/>
  <c r="L116" i="1"/>
  <c r="J116" i="1"/>
  <c r="I116" i="1"/>
  <c r="H116" i="1"/>
  <c r="G116" i="1"/>
  <c r="M115" i="1"/>
  <c r="R115" i="1" s="1"/>
  <c r="L115" i="1"/>
  <c r="J115" i="1"/>
  <c r="I115" i="1"/>
  <c r="H115" i="1"/>
  <c r="G115" i="1"/>
  <c r="M114" i="1"/>
  <c r="R114" i="1" s="1"/>
  <c r="L114" i="1"/>
  <c r="J114" i="1"/>
  <c r="I114" i="1"/>
  <c r="H114" i="1"/>
  <c r="G114" i="1"/>
  <c r="M113" i="1"/>
  <c r="R113" i="1" s="1"/>
  <c r="L113" i="1"/>
  <c r="J113" i="1"/>
  <c r="I113" i="1"/>
  <c r="H113" i="1"/>
  <c r="G113" i="1"/>
  <c r="M112" i="1"/>
  <c r="R112" i="1" s="1"/>
  <c r="L112" i="1"/>
  <c r="J112" i="1"/>
  <c r="I112" i="1"/>
  <c r="H112" i="1"/>
  <c r="G112" i="1"/>
  <c r="M111" i="1"/>
  <c r="R111" i="1" s="1"/>
  <c r="L111" i="1"/>
  <c r="J111" i="1"/>
  <c r="I111" i="1"/>
  <c r="H111" i="1"/>
  <c r="G111" i="1"/>
  <c r="M110" i="1"/>
  <c r="R110" i="1" s="1"/>
  <c r="L110" i="1"/>
  <c r="J110" i="1"/>
  <c r="I110" i="1"/>
  <c r="H110" i="1"/>
  <c r="G110" i="1"/>
  <c r="M109" i="1"/>
  <c r="R109" i="1" s="1"/>
  <c r="L109" i="1"/>
  <c r="J109" i="1"/>
  <c r="I109" i="1"/>
  <c r="H109" i="1"/>
  <c r="G109" i="1"/>
  <c r="M108" i="1"/>
  <c r="R108" i="1" s="1"/>
  <c r="L108" i="1"/>
  <c r="J108" i="1"/>
  <c r="I108" i="1"/>
  <c r="H108" i="1"/>
  <c r="G108" i="1"/>
  <c r="M107" i="1"/>
  <c r="R107" i="1" s="1"/>
  <c r="L107" i="1"/>
  <c r="J107" i="1"/>
  <c r="I107" i="1"/>
  <c r="H107" i="1"/>
  <c r="G107" i="1"/>
  <c r="M106" i="1"/>
  <c r="R106" i="1" s="1"/>
  <c r="L106" i="1"/>
  <c r="J106" i="1"/>
  <c r="I106" i="1"/>
  <c r="H106" i="1"/>
  <c r="G106" i="1"/>
  <c r="M105" i="1"/>
  <c r="R105" i="1" s="1"/>
  <c r="L105" i="1"/>
  <c r="J105" i="1"/>
  <c r="I105" i="1"/>
  <c r="H105" i="1"/>
  <c r="G105" i="1"/>
  <c r="M104" i="1"/>
  <c r="R104" i="1" s="1"/>
  <c r="L104" i="1"/>
  <c r="J104" i="1"/>
  <c r="I104" i="1"/>
  <c r="H104" i="1"/>
  <c r="G104" i="1"/>
  <c r="M103" i="1"/>
  <c r="R103" i="1" s="1"/>
  <c r="L103" i="1"/>
  <c r="J103" i="1"/>
  <c r="I103" i="1"/>
  <c r="H103" i="1"/>
  <c r="G103" i="1"/>
  <c r="M102" i="1"/>
  <c r="R102" i="1" s="1"/>
  <c r="L102" i="1"/>
  <c r="J102" i="1"/>
  <c r="I102" i="1"/>
  <c r="H102" i="1"/>
  <c r="G102" i="1"/>
  <c r="M101" i="1"/>
  <c r="R101" i="1" s="1"/>
  <c r="L101" i="1"/>
  <c r="J101" i="1"/>
  <c r="I101" i="1"/>
  <c r="H101" i="1"/>
  <c r="G101" i="1"/>
  <c r="M100" i="1"/>
  <c r="R100" i="1" s="1"/>
  <c r="L100" i="1"/>
  <c r="J100" i="1"/>
  <c r="I100" i="1"/>
  <c r="H100" i="1"/>
  <c r="G100" i="1"/>
  <c r="M99" i="1"/>
  <c r="R99" i="1" s="1"/>
  <c r="L99" i="1"/>
  <c r="J99" i="1"/>
  <c r="I99" i="1"/>
  <c r="H99" i="1"/>
  <c r="G99" i="1"/>
  <c r="M98" i="1"/>
  <c r="R98" i="1" s="1"/>
  <c r="L98" i="1"/>
  <c r="J98" i="1"/>
  <c r="I98" i="1"/>
  <c r="H98" i="1"/>
  <c r="G98" i="1"/>
  <c r="M97" i="1"/>
  <c r="R97" i="1" s="1"/>
  <c r="L97" i="1"/>
  <c r="J97" i="1"/>
  <c r="I97" i="1"/>
  <c r="H97" i="1"/>
  <c r="G97" i="1"/>
  <c r="M96" i="1"/>
  <c r="R96" i="1" s="1"/>
  <c r="L96" i="1"/>
  <c r="J96" i="1"/>
  <c r="I96" i="1"/>
  <c r="H96" i="1"/>
  <c r="G96" i="1"/>
  <c r="M95" i="1"/>
  <c r="R95" i="1" s="1"/>
  <c r="L95" i="1"/>
  <c r="J95" i="1"/>
  <c r="I95" i="1"/>
  <c r="H95" i="1"/>
  <c r="G95" i="1"/>
  <c r="M94" i="1"/>
  <c r="R94" i="1" s="1"/>
  <c r="L94" i="1"/>
  <c r="J94" i="1"/>
  <c r="I94" i="1"/>
  <c r="H94" i="1"/>
  <c r="G94" i="1"/>
  <c r="M93" i="1"/>
  <c r="R93" i="1" s="1"/>
  <c r="L93" i="1"/>
  <c r="J93" i="1"/>
  <c r="I93" i="1"/>
  <c r="H93" i="1"/>
  <c r="G93" i="1"/>
  <c r="M92" i="1"/>
  <c r="R92" i="1" s="1"/>
  <c r="L92" i="1"/>
  <c r="J92" i="1"/>
  <c r="I92" i="1"/>
  <c r="H92" i="1"/>
  <c r="G92" i="1"/>
  <c r="M91" i="1"/>
  <c r="R91" i="1" s="1"/>
  <c r="L91" i="1"/>
  <c r="J91" i="1"/>
  <c r="I91" i="1"/>
  <c r="H91" i="1"/>
  <c r="G91" i="1"/>
  <c r="M90" i="1"/>
  <c r="R90" i="1" s="1"/>
  <c r="L90" i="1"/>
  <c r="J90" i="1"/>
  <c r="I90" i="1"/>
  <c r="H90" i="1"/>
  <c r="G90" i="1"/>
  <c r="M89" i="1"/>
  <c r="R89" i="1" s="1"/>
  <c r="L89" i="1"/>
  <c r="J89" i="1"/>
  <c r="I89" i="1"/>
  <c r="H89" i="1"/>
  <c r="G89" i="1"/>
  <c r="M88" i="1"/>
  <c r="R88" i="1" s="1"/>
  <c r="L88" i="1"/>
  <c r="J88" i="1"/>
  <c r="I88" i="1"/>
  <c r="H88" i="1"/>
  <c r="G88" i="1"/>
  <c r="M87" i="1"/>
  <c r="R87" i="1" s="1"/>
  <c r="L87" i="1"/>
  <c r="J87" i="1"/>
  <c r="I87" i="1"/>
  <c r="H87" i="1"/>
  <c r="G87" i="1"/>
  <c r="M86" i="1"/>
  <c r="R86" i="1" s="1"/>
  <c r="L86" i="1"/>
  <c r="J86" i="1"/>
  <c r="I86" i="1"/>
  <c r="H86" i="1"/>
  <c r="G86" i="1"/>
  <c r="M85" i="1"/>
  <c r="R85" i="1" s="1"/>
  <c r="L85" i="1"/>
  <c r="J85" i="1"/>
  <c r="I85" i="1"/>
  <c r="H85" i="1"/>
  <c r="G85" i="1"/>
  <c r="M84" i="1"/>
  <c r="R84" i="1" s="1"/>
  <c r="L84" i="1"/>
  <c r="J84" i="1"/>
  <c r="I84" i="1"/>
  <c r="H84" i="1"/>
  <c r="G84" i="1"/>
  <c r="M83" i="1"/>
  <c r="R83" i="1" s="1"/>
  <c r="L83" i="1"/>
  <c r="J83" i="1"/>
  <c r="I83" i="1"/>
  <c r="H83" i="1"/>
  <c r="G83" i="1"/>
  <c r="M82" i="1"/>
  <c r="R82" i="1" s="1"/>
  <c r="L82" i="1"/>
  <c r="J82" i="1"/>
  <c r="I82" i="1"/>
  <c r="H82" i="1"/>
  <c r="G82" i="1"/>
  <c r="M81" i="1"/>
  <c r="R81" i="1" s="1"/>
  <c r="L81" i="1"/>
  <c r="J81" i="1"/>
  <c r="I81" i="1"/>
  <c r="H81" i="1"/>
  <c r="G81" i="1"/>
  <c r="M80" i="1"/>
  <c r="R80" i="1" s="1"/>
  <c r="L80" i="1"/>
  <c r="J80" i="1"/>
  <c r="I80" i="1"/>
  <c r="H80" i="1"/>
  <c r="G80" i="1"/>
  <c r="M79" i="1"/>
  <c r="R79" i="1" s="1"/>
  <c r="L79" i="1"/>
  <c r="J79" i="1"/>
  <c r="I79" i="1"/>
  <c r="H79" i="1"/>
  <c r="G79" i="1"/>
  <c r="M78" i="1"/>
  <c r="R78" i="1" s="1"/>
  <c r="L78" i="1"/>
  <c r="J78" i="1"/>
  <c r="I78" i="1"/>
  <c r="H78" i="1"/>
  <c r="G78" i="1"/>
  <c r="M77" i="1"/>
  <c r="R77" i="1" s="1"/>
  <c r="L77" i="1"/>
  <c r="J77" i="1"/>
  <c r="I77" i="1"/>
  <c r="H77" i="1"/>
  <c r="G77" i="1"/>
  <c r="M76" i="1"/>
  <c r="R76" i="1" s="1"/>
  <c r="L76" i="1"/>
  <c r="J76" i="1"/>
  <c r="I76" i="1"/>
  <c r="H76" i="1"/>
  <c r="G76" i="1"/>
  <c r="M75" i="1"/>
  <c r="R75" i="1" s="1"/>
  <c r="L75" i="1"/>
  <c r="J75" i="1"/>
  <c r="I75" i="1"/>
  <c r="H75" i="1"/>
  <c r="G75" i="1"/>
  <c r="M74" i="1"/>
  <c r="R74" i="1" s="1"/>
  <c r="L74" i="1"/>
  <c r="J74" i="1"/>
  <c r="I74" i="1"/>
  <c r="H74" i="1"/>
  <c r="G74" i="1"/>
  <c r="M73" i="1"/>
  <c r="R73" i="1" s="1"/>
  <c r="L73" i="1"/>
  <c r="J73" i="1"/>
  <c r="I73" i="1"/>
  <c r="H73" i="1"/>
  <c r="G73" i="1"/>
  <c r="M72" i="1"/>
  <c r="R72" i="1" s="1"/>
  <c r="L72" i="1"/>
  <c r="J72" i="1"/>
  <c r="I72" i="1"/>
  <c r="H72" i="1"/>
  <c r="G72" i="1"/>
  <c r="M71" i="1"/>
  <c r="R71" i="1" s="1"/>
  <c r="L71" i="1"/>
  <c r="J71" i="1"/>
  <c r="I71" i="1"/>
  <c r="H71" i="1"/>
  <c r="G71" i="1"/>
  <c r="M70" i="1"/>
  <c r="R70" i="1" s="1"/>
  <c r="L70" i="1"/>
  <c r="J70" i="1"/>
  <c r="I70" i="1"/>
  <c r="H70" i="1"/>
  <c r="G70" i="1"/>
  <c r="M64" i="1"/>
  <c r="R64" i="1" s="1"/>
  <c r="L64" i="1"/>
  <c r="J64" i="1"/>
  <c r="I64" i="1"/>
  <c r="H64" i="1"/>
  <c r="G64" i="1"/>
  <c r="M63" i="1"/>
  <c r="R63" i="1" s="1"/>
  <c r="L63" i="1"/>
  <c r="J63" i="1"/>
  <c r="I63" i="1"/>
  <c r="H63" i="1"/>
  <c r="G63" i="1"/>
  <c r="M62" i="1"/>
  <c r="R62" i="1" s="1"/>
  <c r="L62" i="1"/>
  <c r="J62" i="1"/>
  <c r="I62" i="1"/>
  <c r="H62" i="1"/>
  <c r="G62" i="1"/>
  <c r="M61" i="1"/>
  <c r="R61" i="1" s="1"/>
  <c r="L61" i="1"/>
  <c r="J61" i="1"/>
  <c r="I61" i="1"/>
  <c r="H61" i="1"/>
  <c r="G61" i="1"/>
  <c r="M60" i="1"/>
  <c r="R60" i="1" s="1"/>
  <c r="L60" i="1"/>
  <c r="J60" i="1"/>
  <c r="I60" i="1"/>
  <c r="H60" i="1"/>
  <c r="G60" i="1"/>
  <c r="M59" i="1"/>
  <c r="R59" i="1" s="1"/>
  <c r="L59" i="1"/>
  <c r="J59" i="1"/>
  <c r="I59" i="1"/>
  <c r="H59" i="1"/>
  <c r="G59" i="1"/>
  <c r="M58" i="1"/>
  <c r="R58" i="1" s="1"/>
  <c r="L58" i="1"/>
  <c r="J58" i="1"/>
  <c r="I58" i="1"/>
  <c r="H58" i="1"/>
  <c r="G58" i="1"/>
  <c r="M48" i="1"/>
  <c r="R48" i="1" s="1"/>
  <c r="L48" i="1"/>
  <c r="J48" i="1"/>
  <c r="I48" i="1"/>
  <c r="H48" i="1"/>
  <c r="G48" i="1"/>
  <c r="M47" i="1"/>
  <c r="R47" i="1" s="1"/>
  <c r="L47" i="1"/>
  <c r="J47" i="1"/>
  <c r="I47" i="1"/>
  <c r="H47" i="1"/>
  <c r="G47" i="1"/>
  <c r="M46" i="1"/>
  <c r="R46" i="1" s="1"/>
  <c r="L46" i="1"/>
  <c r="J46" i="1"/>
  <c r="I46" i="1"/>
  <c r="H46" i="1"/>
  <c r="G46" i="1"/>
  <c r="M45" i="1"/>
  <c r="R45" i="1" s="1"/>
  <c r="L45" i="1"/>
  <c r="J45" i="1"/>
  <c r="I45" i="1"/>
  <c r="H45" i="1"/>
  <c r="G45" i="1"/>
  <c r="M44" i="1"/>
  <c r="R44" i="1" s="1"/>
  <c r="L44" i="1"/>
  <c r="J44" i="1"/>
  <c r="I44" i="1"/>
  <c r="H44" i="1"/>
  <c r="G44" i="1"/>
  <c r="M43" i="1"/>
  <c r="R43" i="1" s="1"/>
  <c r="L43" i="1"/>
  <c r="J43" i="1"/>
  <c r="I43" i="1"/>
  <c r="H43" i="1"/>
  <c r="G43" i="1"/>
  <c r="M42" i="1"/>
  <c r="R42" i="1" s="1"/>
  <c r="L42" i="1"/>
  <c r="J42" i="1"/>
  <c r="I42" i="1"/>
  <c r="H42" i="1"/>
  <c r="G42" i="1"/>
  <c r="M41" i="1"/>
  <c r="R41" i="1" s="1"/>
  <c r="L41" i="1"/>
  <c r="J41" i="1"/>
  <c r="I41" i="1"/>
  <c r="H41" i="1"/>
  <c r="G41" i="1"/>
  <c r="M40" i="1"/>
  <c r="R40" i="1" s="1"/>
  <c r="L40" i="1"/>
  <c r="J40" i="1"/>
  <c r="I40" i="1"/>
  <c r="H40" i="1"/>
  <c r="G40" i="1"/>
  <c r="M39" i="1"/>
  <c r="R39" i="1" s="1"/>
  <c r="L39" i="1"/>
  <c r="J39" i="1"/>
  <c r="I39" i="1"/>
  <c r="H39" i="1"/>
  <c r="G39" i="1"/>
  <c r="M38" i="1"/>
  <c r="R38" i="1" s="1"/>
  <c r="L38" i="1"/>
  <c r="J38" i="1"/>
  <c r="I38" i="1"/>
  <c r="H38" i="1"/>
  <c r="G38" i="1"/>
  <c r="M37" i="1"/>
  <c r="R37" i="1" s="1"/>
  <c r="L37" i="1"/>
  <c r="J37" i="1"/>
  <c r="I37" i="1"/>
  <c r="H37" i="1"/>
  <c r="G37" i="1"/>
  <c r="M36" i="1"/>
  <c r="R36" i="1" s="1"/>
  <c r="L36" i="1"/>
  <c r="J36" i="1"/>
  <c r="I36" i="1"/>
  <c r="H36" i="1"/>
  <c r="G36" i="1"/>
  <c r="M35" i="1"/>
  <c r="R35" i="1" s="1"/>
  <c r="L35" i="1"/>
  <c r="J35" i="1"/>
  <c r="I35" i="1"/>
  <c r="H35" i="1"/>
  <c r="G35" i="1"/>
  <c r="M34" i="1"/>
  <c r="R34" i="1" s="1"/>
  <c r="L34" i="1"/>
  <c r="J34" i="1"/>
  <c r="I34" i="1"/>
  <c r="H34" i="1"/>
  <c r="G34" i="1"/>
  <c r="G31" i="1"/>
  <c r="G30" i="1"/>
  <c r="M29" i="1"/>
  <c r="R29" i="1" s="1"/>
  <c r="L29" i="1"/>
  <c r="J29" i="1"/>
  <c r="I29" i="1"/>
  <c r="H29" i="1"/>
  <c r="G29" i="1"/>
  <c r="M28" i="1"/>
  <c r="R28" i="1" s="1"/>
  <c r="L28" i="1"/>
  <c r="J28" i="1"/>
  <c r="I28" i="1"/>
  <c r="H28" i="1"/>
  <c r="G28" i="1"/>
  <c r="M27" i="1"/>
  <c r="R27" i="1" s="1"/>
  <c r="L27" i="1"/>
  <c r="J27" i="1"/>
  <c r="I27" i="1"/>
  <c r="H27" i="1"/>
  <c r="G27" i="1"/>
  <c r="M26" i="1"/>
  <c r="R26" i="1" s="1"/>
  <c r="L26" i="1"/>
  <c r="J26" i="1"/>
  <c r="I26" i="1"/>
  <c r="H26" i="1"/>
  <c r="G26" i="1"/>
  <c r="M25" i="1"/>
  <c r="R25" i="1" s="1"/>
  <c r="L25" i="1"/>
  <c r="J25" i="1"/>
  <c r="I25" i="1"/>
  <c r="H25" i="1"/>
  <c r="G25" i="1"/>
  <c r="G24" i="1"/>
  <c r="G23" i="1"/>
  <c r="G22" i="1"/>
  <c r="M21" i="1"/>
  <c r="R21" i="1" s="1"/>
  <c r="L21" i="1"/>
  <c r="J21" i="1"/>
  <c r="I21" i="1"/>
  <c r="H21" i="1"/>
  <c r="G21" i="1"/>
  <c r="M20" i="1"/>
  <c r="R20" i="1" s="1"/>
  <c r="L20" i="1"/>
  <c r="J20" i="1"/>
  <c r="I20" i="1"/>
  <c r="H20" i="1"/>
  <c r="G20" i="1"/>
  <c r="M19" i="1"/>
  <c r="R19" i="1" s="1"/>
  <c r="L19" i="1"/>
  <c r="J19" i="1"/>
  <c r="I19" i="1"/>
  <c r="H19" i="1"/>
  <c r="G19" i="1"/>
  <c r="M16" i="1"/>
  <c r="R16" i="1" s="1"/>
  <c r="L16" i="1"/>
  <c r="J16" i="1"/>
  <c r="I16" i="1"/>
  <c r="H16" i="1"/>
  <c r="G16" i="1"/>
  <c r="M15" i="1"/>
  <c r="R15" i="1" s="1"/>
  <c r="L15" i="1"/>
  <c r="J15" i="1"/>
  <c r="I15" i="1"/>
  <c r="H15" i="1"/>
  <c r="G15" i="1"/>
  <c r="M14" i="1"/>
  <c r="R14" i="1" s="1"/>
  <c r="L14" i="1"/>
  <c r="J14" i="1"/>
  <c r="I14" i="1"/>
  <c r="H14" i="1"/>
  <c r="G14" i="1"/>
  <c r="M13" i="1"/>
  <c r="R13" i="1" s="1"/>
  <c r="L13" i="1"/>
  <c r="J13" i="1"/>
  <c r="I13" i="1"/>
  <c r="H13" i="1"/>
  <c r="G13" i="1"/>
  <c r="M12" i="1"/>
  <c r="R12" i="1" s="1"/>
  <c r="L12" i="1"/>
  <c r="J12" i="1"/>
  <c r="I12" i="1"/>
  <c r="H12" i="1"/>
  <c r="G12" i="1"/>
  <c r="M11" i="1"/>
  <c r="R11" i="1" s="1"/>
  <c r="L11" i="1"/>
  <c r="K11" i="1"/>
  <c r="J11" i="1"/>
  <c r="G11" i="1"/>
  <c r="M10" i="1"/>
  <c r="R10" i="1" s="1"/>
  <c r="L10" i="1"/>
  <c r="J10" i="1"/>
  <c r="I10" i="1"/>
  <c r="H10" i="1"/>
  <c r="G10" i="1"/>
  <c r="G9" i="1"/>
  <c r="G8" i="1"/>
  <c r="G7" i="1"/>
  <c r="G6" i="1"/>
  <c r="G5" i="1"/>
  <c r="G4" i="1"/>
  <c r="G3" i="1"/>
  <c r="G213" i="1"/>
  <c r="G214" i="1"/>
  <c r="H214" i="1"/>
  <c r="Q214" i="1" s="1"/>
  <c r="I214" i="1"/>
  <c r="J214" i="1"/>
  <c r="L214" i="1"/>
  <c r="M214" i="1"/>
  <c r="R214" i="1" s="1"/>
  <c r="G215" i="1"/>
  <c r="H215" i="1"/>
  <c r="Q215" i="1" s="1"/>
  <c r="I215" i="1"/>
  <c r="J215" i="1"/>
  <c r="L215" i="1"/>
  <c r="M215" i="1"/>
  <c r="R215" i="1" s="1"/>
  <c r="H217" i="1"/>
  <c r="G218" i="1"/>
  <c r="H218" i="1"/>
  <c r="Q218" i="1" s="1"/>
  <c r="I218" i="1"/>
  <c r="J218" i="1"/>
  <c r="L218" i="1"/>
  <c r="M218" i="1"/>
  <c r="R218" i="1" s="1"/>
  <c r="G219" i="1"/>
  <c r="H219" i="1"/>
  <c r="Q219" i="1" s="1"/>
  <c r="I219" i="1"/>
  <c r="J219" i="1"/>
  <c r="L219" i="1"/>
  <c r="M219" i="1"/>
  <c r="R219" i="1" s="1"/>
  <c r="G220" i="1"/>
  <c r="H220" i="1"/>
  <c r="Q220" i="1" s="1"/>
  <c r="I220" i="1"/>
  <c r="J220" i="1"/>
  <c r="L220" i="1"/>
  <c r="M220" i="1"/>
  <c r="R220" i="1" s="1"/>
  <c r="G221" i="1"/>
  <c r="H221" i="1"/>
  <c r="Q221" i="1" s="1"/>
  <c r="I221" i="1"/>
  <c r="J221" i="1"/>
  <c r="L221" i="1"/>
  <c r="M221" i="1"/>
  <c r="R221" i="1" s="1"/>
  <c r="G222" i="1"/>
  <c r="H222" i="1"/>
  <c r="Q222" i="1" s="1"/>
  <c r="I222" i="1"/>
  <c r="J222" i="1"/>
  <c r="L222" i="1"/>
  <c r="M222" i="1"/>
  <c r="R222" i="1" s="1"/>
  <c r="G223" i="1"/>
  <c r="H223" i="1"/>
  <c r="Q223" i="1" s="1"/>
  <c r="I223" i="1"/>
  <c r="J223" i="1"/>
  <c r="L223" i="1"/>
  <c r="M223" i="1"/>
  <c r="R223" i="1" s="1"/>
  <c r="G224" i="1"/>
  <c r="H224" i="1"/>
  <c r="Q224" i="1" s="1"/>
  <c r="M224" i="1"/>
  <c r="R224" i="1" s="1"/>
  <c r="G225" i="1"/>
  <c r="H225" i="1"/>
  <c r="Q225" i="1" s="1"/>
  <c r="I225" i="1"/>
  <c r="J225" i="1"/>
  <c r="L225" i="1"/>
  <c r="M225" i="1"/>
  <c r="R225" i="1" s="1"/>
  <c r="G226" i="1"/>
  <c r="H226" i="1"/>
  <c r="Q226" i="1" s="1"/>
  <c r="I226" i="1"/>
  <c r="J226" i="1"/>
  <c r="L226" i="1"/>
  <c r="M226" i="1"/>
  <c r="R226" i="1" s="1"/>
  <c r="G227" i="1"/>
  <c r="H227" i="1"/>
  <c r="Q227" i="1" s="1"/>
  <c r="I227" i="1"/>
  <c r="J227" i="1"/>
  <c r="L227" i="1"/>
  <c r="M227" i="1"/>
  <c r="R227" i="1" s="1"/>
  <c r="G230" i="1"/>
  <c r="G231" i="1"/>
  <c r="H231" i="1"/>
  <c r="Q231" i="1" s="1"/>
  <c r="I231" i="1"/>
  <c r="J231" i="1"/>
  <c r="L231" i="1"/>
  <c r="M231" i="1"/>
  <c r="R231" i="1" s="1"/>
  <c r="G232" i="1"/>
  <c r="H232" i="1"/>
  <c r="Q232" i="1" s="1"/>
  <c r="I232" i="1"/>
  <c r="J232" i="1"/>
  <c r="L232" i="1"/>
  <c r="M232" i="1"/>
  <c r="R232" i="1" s="1"/>
  <c r="G233" i="1"/>
  <c r="H233" i="1"/>
  <c r="Q233" i="1" s="1"/>
  <c r="I233" i="1"/>
  <c r="J233" i="1"/>
  <c r="L233" i="1"/>
  <c r="M233" i="1"/>
  <c r="R233" i="1" s="1"/>
  <c r="G234" i="1"/>
  <c r="H234" i="1"/>
  <c r="K234" i="1" s="1"/>
  <c r="I234" i="1"/>
  <c r="J234" i="1"/>
  <c r="L234" i="1"/>
  <c r="M234" i="1"/>
  <c r="R234" i="1" s="1"/>
  <c r="G235" i="1"/>
  <c r="H235" i="1"/>
  <c r="Q235" i="1" s="1"/>
  <c r="I235" i="1"/>
  <c r="J235" i="1"/>
  <c r="L235" i="1"/>
  <c r="M235" i="1"/>
  <c r="R235" i="1" s="1"/>
  <c r="G236" i="1"/>
  <c r="G238" i="1"/>
  <c r="G239" i="1"/>
  <c r="G248" i="1"/>
  <c r="G249" i="1"/>
  <c r="H249" i="1"/>
  <c r="Q249" i="1" s="1"/>
  <c r="I249" i="1"/>
  <c r="J249" i="1"/>
  <c r="L249" i="1"/>
  <c r="M249" i="1"/>
  <c r="R249" i="1" s="1"/>
  <c r="G250" i="1"/>
  <c r="H250" i="1"/>
  <c r="K250" i="1" s="1"/>
  <c r="I250" i="1"/>
  <c r="J250" i="1"/>
  <c r="L250" i="1"/>
  <c r="M250" i="1"/>
  <c r="R250" i="1" s="1"/>
  <c r="G252" i="1"/>
  <c r="H252" i="1"/>
  <c r="Q252" i="1" s="1"/>
  <c r="I252" i="1"/>
  <c r="J252" i="1"/>
  <c r="L252" i="1"/>
  <c r="M252" i="1"/>
  <c r="R252" i="1" s="1"/>
  <c r="G256" i="1"/>
  <c r="H240" i="1" s="1"/>
  <c r="H256" i="1"/>
  <c r="I256" i="1"/>
  <c r="J256" i="1"/>
  <c r="K240" i="1" s="1"/>
  <c r="L256" i="1"/>
  <c r="M240" i="1" s="1"/>
  <c r="M256" i="1"/>
  <c r="G259" i="1"/>
  <c r="H243" i="1" s="1"/>
  <c r="M243" i="1"/>
  <c r="G260" i="1"/>
  <c r="H244" i="1" s="1"/>
  <c r="H260" i="1"/>
  <c r="I260" i="1"/>
  <c r="J260" i="1"/>
  <c r="K244" i="1" s="1"/>
  <c r="L260" i="1"/>
  <c r="M244" i="1" s="1"/>
  <c r="M260" i="1"/>
  <c r="G261" i="1"/>
  <c r="H245" i="1" s="1"/>
  <c r="H261" i="1"/>
  <c r="I261" i="1"/>
  <c r="J261" i="1"/>
  <c r="K245" i="1" s="1"/>
  <c r="L261" i="1"/>
  <c r="M245" i="1" s="1"/>
  <c r="M261" i="1"/>
  <c r="G262" i="1"/>
  <c r="H262" i="1"/>
  <c r="Q262" i="1" s="1"/>
  <c r="I262" i="1"/>
  <c r="J262" i="1"/>
  <c r="L262" i="1"/>
  <c r="M262" i="1"/>
  <c r="R262" i="1" s="1"/>
  <c r="G263" i="1"/>
  <c r="H263" i="1"/>
  <c r="Q263" i="1" s="1"/>
  <c r="I263" i="1"/>
  <c r="J263" i="1"/>
  <c r="L263" i="1"/>
  <c r="M263" i="1"/>
  <c r="R263" i="1" s="1"/>
  <c r="G264" i="1"/>
  <c r="H264" i="1"/>
  <c r="Q264" i="1" s="1"/>
  <c r="I264" i="1"/>
  <c r="J264" i="1"/>
  <c r="L264" i="1"/>
  <c r="M264" i="1"/>
  <c r="R264" i="1" s="1"/>
  <c r="G265" i="1"/>
  <c r="H265" i="1"/>
  <c r="Q265" i="1" s="1"/>
  <c r="I265" i="1"/>
  <c r="J265" i="1"/>
  <c r="L265" i="1"/>
  <c r="M265" i="1"/>
  <c r="R265" i="1" s="1"/>
  <c r="G268" i="1"/>
  <c r="G269" i="1"/>
  <c r="H269" i="1"/>
  <c r="Q269" i="1" s="1"/>
  <c r="I269" i="1"/>
  <c r="J269" i="1"/>
  <c r="L269" i="1"/>
  <c r="M269" i="1"/>
  <c r="R269" i="1" s="1"/>
  <c r="G270" i="1"/>
  <c r="H270" i="1"/>
  <c r="Q270" i="1" s="1"/>
  <c r="I270" i="1"/>
  <c r="J270" i="1"/>
  <c r="L270" i="1"/>
  <c r="M270" i="1"/>
  <c r="R270" i="1" s="1"/>
  <c r="G271" i="1"/>
  <c r="H271" i="1"/>
  <c r="Q271" i="1" s="1"/>
  <c r="I271" i="1"/>
  <c r="J271" i="1"/>
  <c r="L271" i="1"/>
  <c r="M271" i="1"/>
  <c r="R271" i="1" s="1"/>
  <c r="G274" i="1"/>
  <c r="H274" i="1"/>
  <c r="K274" i="1" s="1"/>
  <c r="I274" i="1"/>
  <c r="J274" i="1"/>
  <c r="L274" i="1"/>
  <c r="M274" i="1"/>
  <c r="R274" i="1" s="1"/>
  <c r="G275" i="1"/>
  <c r="H275" i="1"/>
  <c r="Q275" i="1" s="1"/>
  <c r="I275" i="1"/>
  <c r="J275" i="1"/>
  <c r="L275" i="1"/>
  <c r="M275" i="1"/>
  <c r="R275" i="1" s="1"/>
  <c r="G282" i="1"/>
  <c r="G283" i="1"/>
  <c r="H283" i="1"/>
  <c r="Q283" i="1" s="1"/>
  <c r="I283" i="1"/>
  <c r="J283" i="1"/>
  <c r="L283" i="1"/>
  <c r="M283" i="1"/>
  <c r="R283" i="1" s="1"/>
  <c r="G284" i="1"/>
  <c r="H284" i="1"/>
  <c r="Q284" i="1" s="1"/>
  <c r="I284" i="1"/>
  <c r="J284" i="1"/>
  <c r="L284" i="1"/>
  <c r="M284" i="1"/>
  <c r="R284" i="1" s="1"/>
  <c r="G285" i="1"/>
  <c r="H285" i="1"/>
  <c r="Q285" i="1" s="1"/>
  <c r="I285" i="1"/>
  <c r="J285" i="1"/>
  <c r="L285" i="1"/>
  <c r="M285" i="1"/>
  <c r="R285" i="1" s="1"/>
  <c r="G286" i="1"/>
  <c r="H286" i="1"/>
  <c r="Q286" i="1" s="1"/>
  <c r="I286" i="1"/>
  <c r="J286" i="1"/>
  <c r="L286" i="1"/>
  <c r="M286" i="1"/>
  <c r="R286" i="1" s="1"/>
  <c r="G287" i="1"/>
  <c r="H287" i="1"/>
  <c r="K287" i="1" s="1"/>
  <c r="I287" i="1"/>
  <c r="J287" i="1"/>
  <c r="L287" i="1"/>
  <c r="M287" i="1"/>
  <c r="R287" i="1" s="1"/>
  <c r="G289" i="1"/>
  <c r="H289" i="1"/>
  <c r="Q289" i="1" s="1"/>
  <c r="I289" i="1"/>
  <c r="J289" i="1"/>
  <c r="L289" i="1"/>
  <c r="M289" i="1"/>
  <c r="R289" i="1" s="1"/>
  <c r="G291" i="1"/>
  <c r="K291" i="1"/>
  <c r="G292" i="1"/>
  <c r="H292" i="1"/>
  <c r="I292" i="1"/>
  <c r="Q292" i="1"/>
  <c r="J292" i="1"/>
  <c r="K292" i="1"/>
  <c r="L292" i="1"/>
  <c r="M292" i="1"/>
  <c r="R292" i="1" s="1"/>
  <c r="G293" i="1"/>
  <c r="H293" i="1"/>
  <c r="I293" i="1"/>
  <c r="Q293" i="1"/>
  <c r="J293" i="1"/>
  <c r="K293" i="1"/>
  <c r="L293" i="1"/>
  <c r="M293" i="1"/>
  <c r="R293" i="1" s="1"/>
  <c r="G294" i="1"/>
  <c r="H294" i="1"/>
  <c r="K294" i="1" s="1"/>
  <c r="I294" i="1"/>
  <c r="J294" i="1"/>
  <c r="L294" i="1"/>
  <c r="M294" i="1"/>
  <c r="R294" i="1" s="1"/>
  <c r="G295" i="1"/>
  <c r="H295" i="1"/>
  <c r="Q295" i="1" s="1"/>
  <c r="I295" i="1"/>
  <c r="J295" i="1"/>
  <c r="L295" i="1"/>
  <c r="M295" i="1"/>
  <c r="R295" i="1" s="1"/>
  <c r="G299" i="1"/>
  <c r="K299" i="1"/>
  <c r="G300" i="1"/>
  <c r="H300" i="1"/>
  <c r="I300" i="1"/>
  <c r="Q300" i="1"/>
  <c r="J300" i="1"/>
  <c r="K300" i="1"/>
  <c r="L300" i="1"/>
  <c r="M300" i="1"/>
  <c r="R300" i="1" s="1"/>
  <c r="G301" i="1"/>
  <c r="H301" i="1"/>
  <c r="I301" i="1"/>
  <c r="Q301" i="1"/>
  <c r="J301" i="1"/>
  <c r="K301" i="1"/>
  <c r="L301" i="1"/>
  <c r="M301" i="1"/>
  <c r="R301" i="1" s="1"/>
  <c r="G302" i="1"/>
  <c r="H302" i="1"/>
  <c r="I302" i="1"/>
  <c r="Q302" i="1"/>
  <c r="J302" i="1"/>
  <c r="K302" i="1"/>
  <c r="L302" i="1"/>
  <c r="M302" i="1"/>
  <c r="R302" i="1" s="1"/>
  <c r="G303" i="1"/>
  <c r="H303" i="1"/>
  <c r="Q303" i="1" s="1"/>
  <c r="I303" i="1"/>
  <c r="J303" i="1"/>
  <c r="L303" i="1"/>
  <c r="M303" i="1"/>
  <c r="R303" i="1" s="1"/>
  <c r="G304" i="1"/>
  <c r="H304" i="1"/>
  <c r="I304" i="1"/>
  <c r="Q304" i="1"/>
  <c r="J304" i="1"/>
  <c r="K304" i="1"/>
  <c r="L304" i="1"/>
  <c r="M304" i="1"/>
  <c r="R304" i="1" s="1"/>
  <c r="G305" i="1"/>
  <c r="H305" i="1"/>
  <c r="I305" i="1"/>
  <c r="Q305" i="1"/>
  <c r="J305" i="1"/>
  <c r="K305" i="1"/>
  <c r="L305" i="1"/>
  <c r="M305" i="1"/>
  <c r="R305" i="1" s="1"/>
  <c r="G307" i="1"/>
  <c r="K307" i="1"/>
  <c r="G308" i="1"/>
  <c r="H308" i="1"/>
  <c r="I308" i="1"/>
  <c r="Q308" i="1"/>
  <c r="J308" i="1"/>
  <c r="K308" i="1"/>
  <c r="L308" i="1"/>
  <c r="M308" i="1"/>
  <c r="R308" i="1" s="1"/>
  <c r="G309" i="1"/>
  <c r="H309" i="1"/>
  <c r="I309" i="1"/>
  <c r="Q309" i="1"/>
  <c r="J309" i="1"/>
  <c r="K309" i="1"/>
  <c r="L309" i="1"/>
  <c r="M309" i="1"/>
  <c r="R309" i="1" s="1"/>
  <c r="G310" i="1"/>
  <c r="H310" i="1"/>
  <c r="I310" i="1"/>
  <c r="J310" i="1"/>
  <c r="K310" i="1"/>
  <c r="L310" i="1"/>
  <c r="M310" i="1"/>
  <c r="R310" i="1" s="1"/>
  <c r="G311" i="1"/>
  <c r="H311" i="1"/>
  <c r="I311" i="1"/>
  <c r="Q311" i="1"/>
  <c r="J311" i="1"/>
  <c r="K311" i="1"/>
  <c r="L311" i="1"/>
  <c r="M311" i="1"/>
  <c r="R311" i="1" s="1"/>
  <c r="G312" i="1"/>
  <c r="H312" i="1"/>
  <c r="I312" i="1"/>
  <c r="Q312" i="1"/>
  <c r="J312" i="1"/>
  <c r="K312" i="1"/>
  <c r="L312" i="1"/>
  <c r="M312" i="1"/>
  <c r="R312" i="1" s="1"/>
  <c r="G315" i="1"/>
  <c r="K315" i="1"/>
  <c r="G316" i="1"/>
  <c r="H316" i="1"/>
  <c r="I316" i="1"/>
  <c r="Q316" i="1"/>
  <c r="J316" i="1"/>
  <c r="K316" i="1"/>
  <c r="L316" i="1"/>
  <c r="M316" i="1"/>
  <c r="R316" i="1" s="1"/>
  <c r="G317" i="1"/>
  <c r="H317" i="1"/>
  <c r="I317" i="1"/>
  <c r="Q317" i="1"/>
  <c r="J317" i="1"/>
  <c r="K317" i="1"/>
  <c r="L317" i="1"/>
  <c r="M317" i="1"/>
  <c r="R317" i="1" s="1"/>
  <c r="G318" i="1"/>
  <c r="H318" i="1"/>
  <c r="I318" i="1"/>
  <c r="Q318" i="1"/>
  <c r="J318" i="1"/>
  <c r="K318" i="1"/>
  <c r="L318" i="1"/>
  <c r="M318" i="1"/>
  <c r="R318" i="1" s="1"/>
  <c r="G319" i="1"/>
  <c r="H319" i="1"/>
  <c r="I319" i="1"/>
  <c r="Q319" i="1"/>
  <c r="J319" i="1"/>
  <c r="K319" i="1"/>
  <c r="L319" i="1"/>
  <c r="M319" i="1"/>
  <c r="R319" i="1" s="1"/>
  <c r="G320" i="1"/>
  <c r="H320" i="1"/>
  <c r="I320" i="1"/>
  <c r="Q320" i="1"/>
  <c r="J320" i="1"/>
  <c r="K320" i="1"/>
  <c r="L320" i="1"/>
  <c r="M320" i="1"/>
  <c r="R320" i="1" s="1"/>
  <c r="G321" i="1"/>
  <c r="H321" i="1"/>
  <c r="I321" i="1"/>
  <c r="Q321" i="1"/>
  <c r="J321" i="1"/>
  <c r="K321" i="1"/>
  <c r="L321" i="1"/>
  <c r="M321" i="1"/>
  <c r="R321" i="1" s="1"/>
  <c r="G322" i="1"/>
  <c r="H322" i="1"/>
  <c r="I322" i="1"/>
  <c r="Q322" i="1"/>
  <c r="J322" i="1"/>
  <c r="K322" i="1"/>
  <c r="L322" i="1"/>
  <c r="M322" i="1"/>
  <c r="R322" i="1" s="1"/>
  <c r="G325" i="1"/>
  <c r="K325" i="1"/>
  <c r="G326" i="1"/>
  <c r="H326" i="1"/>
  <c r="I326" i="1"/>
  <c r="Q326" i="1"/>
  <c r="J326" i="1"/>
  <c r="K326" i="1"/>
  <c r="L326" i="1"/>
  <c r="M326" i="1"/>
  <c r="R326" i="1" s="1"/>
  <c r="G327" i="1"/>
  <c r="H327" i="1"/>
  <c r="I327" i="1"/>
  <c r="Q327" i="1"/>
  <c r="J327" i="1"/>
  <c r="K327" i="1"/>
  <c r="L327" i="1"/>
  <c r="M327" i="1"/>
  <c r="R327" i="1" s="1"/>
  <c r="G328" i="1"/>
  <c r="H328" i="1"/>
  <c r="I328" i="1"/>
  <c r="Q328" i="1"/>
  <c r="J328" i="1"/>
  <c r="K328" i="1"/>
  <c r="L328" i="1"/>
  <c r="M328" i="1"/>
  <c r="R328" i="1" s="1"/>
  <c r="G329" i="1"/>
  <c r="H329" i="1"/>
  <c r="I329" i="1"/>
  <c r="Q329" i="1"/>
  <c r="J329" i="1"/>
  <c r="K329" i="1"/>
  <c r="L329" i="1"/>
  <c r="M329" i="1"/>
  <c r="R329" i="1" s="1"/>
  <c r="G330" i="1"/>
  <c r="H330" i="1"/>
  <c r="I330" i="1"/>
  <c r="Q330" i="1"/>
  <c r="J330" i="1"/>
  <c r="K330" i="1"/>
  <c r="L330" i="1"/>
  <c r="M330" i="1"/>
  <c r="R330" i="1" s="1"/>
  <c r="G331" i="1"/>
  <c r="H331" i="1"/>
  <c r="I331" i="1"/>
  <c r="Q331" i="1"/>
  <c r="J331" i="1"/>
  <c r="K331" i="1"/>
  <c r="L331" i="1"/>
  <c r="M331" i="1"/>
  <c r="R331" i="1" s="1"/>
  <c r="G333" i="1"/>
  <c r="H333" i="1"/>
  <c r="I333" i="1"/>
  <c r="Q333" i="1"/>
  <c r="J333" i="1"/>
  <c r="K333" i="1"/>
  <c r="L333" i="1"/>
  <c r="M333" i="1"/>
  <c r="R333" i="1" s="1"/>
  <c r="G334" i="1"/>
  <c r="H334" i="1"/>
  <c r="I334" i="1"/>
  <c r="Q334" i="1"/>
  <c r="J334" i="1"/>
  <c r="K334" i="1"/>
  <c r="L334" i="1"/>
  <c r="M334" i="1"/>
  <c r="R334" i="1" s="1"/>
  <c r="G335" i="1"/>
  <c r="H335" i="1"/>
  <c r="I335" i="1"/>
  <c r="Q335" i="1"/>
  <c r="J335" i="1"/>
  <c r="K335" i="1"/>
  <c r="L335" i="1"/>
  <c r="M335" i="1"/>
  <c r="R335" i="1" s="1"/>
  <c r="G336" i="1"/>
  <c r="H336" i="1"/>
  <c r="I336" i="1"/>
  <c r="Q336" i="1"/>
  <c r="J336" i="1"/>
  <c r="K336" i="1"/>
  <c r="L336" i="1"/>
  <c r="M336" i="1"/>
  <c r="R336" i="1" s="1"/>
  <c r="G337" i="1"/>
  <c r="H337" i="1"/>
  <c r="I337" i="1"/>
  <c r="Q337" i="1"/>
  <c r="J337" i="1"/>
  <c r="K337" i="1"/>
  <c r="L337" i="1"/>
  <c r="M337" i="1"/>
  <c r="R337" i="1" s="1"/>
  <c r="G338" i="1"/>
  <c r="H338" i="1"/>
  <c r="I338" i="1"/>
  <c r="Q338" i="1"/>
  <c r="J338" i="1"/>
  <c r="K338" i="1"/>
  <c r="L338" i="1"/>
  <c r="M338" i="1"/>
  <c r="R338" i="1" s="1"/>
  <c r="G339" i="1"/>
  <c r="H339" i="1"/>
  <c r="I339" i="1"/>
  <c r="Q339" i="1"/>
  <c r="J339" i="1"/>
  <c r="K339" i="1"/>
  <c r="L339" i="1"/>
  <c r="M339" i="1"/>
  <c r="R339" i="1" s="1"/>
  <c r="G340" i="1"/>
  <c r="H340" i="1"/>
  <c r="I340" i="1"/>
  <c r="Q340" i="1"/>
  <c r="J340" i="1"/>
  <c r="K340" i="1"/>
  <c r="L340" i="1"/>
  <c r="M340" i="1"/>
  <c r="R340" i="1" s="1"/>
  <c r="G345" i="1"/>
  <c r="K345" i="1"/>
  <c r="G346" i="1"/>
  <c r="H346" i="1"/>
  <c r="I346" i="1"/>
  <c r="Q346" i="1"/>
  <c r="J346" i="1"/>
  <c r="K346" i="1"/>
  <c r="L346" i="1"/>
  <c r="M346" i="1"/>
  <c r="R346" i="1" s="1"/>
  <c r="G347" i="1"/>
  <c r="H347" i="1"/>
  <c r="I347" i="1"/>
  <c r="Q347" i="1"/>
  <c r="J347" i="1"/>
  <c r="K347" i="1"/>
  <c r="L347" i="1"/>
  <c r="M347" i="1"/>
  <c r="R347" i="1" s="1"/>
  <c r="G348" i="1"/>
  <c r="H348" i="1"/>
  <c r="I348" i="1"/>
  <c r="Q348" i="1"/>
  <c r="J348" i="1"/>
  <c r="K348" i="1"/>
  <c r="L348" i="1"/>
  <c r="M348" i="1"/>
  <c r="R348" i="1" s="1"/>
  <c r="G349" i="1"/>
  <c r="H349" i="1"/>
  <c r="I349" i="1"/>
  <c r="Q349" i="1"/>
  <c r="J349" i="1"/>
  <c r="K349" i="1"/>
  <c r="L349" i="1"/>
  <c r="M349" i="1"/>
  <c r="R349" i="1" s="1"/>
  <c r="G350" i="1"/>
  <c r="H350" i="1"/>
  <c r="I350" i="1"/>
  <c r="Q350" i="1"/>
  <c r="J350" i="1"/>
  <c r="K350" i="1"/>
  <c r="L350" i="1"/>
  <c r="M350" i="1"/>
  <c r="R350" i="1" s="1"/>
  <c r="G351" i="1"/>
  <c r="H351" i="1"/>
  <c r="I351" i="1"/>
  <c r="Q351" i="1"/>
  <c r="J351" i="1"/>
  <c r="K351" i="1"/>
  <c r="L351" i="1"/>
  <c r="M351" i="1"/>
  <c r="R351" i="1" s="1"/>
  <c r="G353" i="1"/>
  <c r="K353" i="1"/>
  <c r="G354" i="1"/>
  <c r="H354" i="1"/>
  <c r="I354" i="1"/>
  <c r="Q354" i="1"/>
  <c r="J354" i="1"/>
  <c r="K354" i="1"/>
  <c r="L354" i="1"/>
  <c r="M354" i="1"/>
  <c r="R354" i="1" s="1"/>
  <c r="G355" i="1"/>
  <c r="H355" i="1"/>
  <c r="I355" i="1"/>
  <c r="Q355" i="1"/>
  <c r="J355" i="1"/>
  <c r="K355" i="1"/>
  <c r="L355" i="1"/>
  <c r="M355" i="1"/>
  <c r="R355" i="1" s="1"/>
  <c r="G356" i="1"/>
  <c r="H356" i="1"/>
  <c r="I356" i="1"/>
  <c r="Q356" i="1"/>
  <c r="J356" i="1"/>
  <c r="K356" i="1"/>
  <c r="L356" i="1"/>
  <c r="M356" i="1"/>
  <c r="R356" i="1" s="1"/>
  <c r="G358" i="1"/>
  <c r="H358" i="1"/>
  <c r="I358" i="1"/>
  <c r="Q358" i="1"/>
  <c r="J358" i="1"/>
  <c r="K358" i="1"/>
  <c r="L358" i="1"/>
  <c r="M358" i="1"/>
  <c r="R358" i="1" s="1"/>
  <c r="G359" i="1"/>
  <c r="H359" i="1"/>
  <c r="I359" i="1"/>
  <c r="Q359" i="1"/>
  <c r="J359" i="1"/>
  <c r="K359" i="1"/>
  <c r="L359" i="1"/>
  <c r="M359" i="1"/>
  <c r="R359" i="1" s="1"/>
  <c r="G360" i="1"/>
  <c r="K360" i="1"/>
  <c r="G361" i="1"/>
  <c r="H361" i="1"/>
  <c r="I361" i="1"/>
  <c r="Q361" i="1"/>
  <c r="J361" i="1"/>
  <c r="K361" i="1"/>
  <c r="L361" i="1"/>
  <c r="M361" i="1"/>
  <c r="R361" i="1" s="1"/>
  <c r="G364" i="1"/>
  <c r="H364" i="1"/>
  <c r="I364" i="1"/>
  <c r="Q364" i="1"/>
  <c r="J364" i="1"/>
  <c r="K364" i="1"/>
  <c r="L364" i="1"/>
  <c r="M364" i="1"/>
  <c r="R364" i="1" s="1"/>
  <c r="G366" i="1"/>
  <c r="H366" i="1"/>
  <c r="I366" i="1"/>
  <c r="Q366" i="1"/>
  <c r="J366" i="1"/>
  <c r="K366" i="1"/>
  <c r="L366" i="1"/>
  <c r="M366" i="1"/>
  <c r="R366" i="1" s="1"/>
  <c r="G367" i="1"/>
  <c r="H367" i="1"/>
  <c r="I367" i="1"/>
  <c r="Q367" i="1"/>
  <c r="J367" i="1"/>
  <c r="K367" i="1"/>
  <c r="L367" i="1"/>
  <c r="M367" i="1"/>
  <c r="R367" i="1" s="1"/>
  <c r="G368" i="1"/>
  <c r="H368" i="1"/>
  <c r="I368" i="1"/>
  <c r="Q368" i="1"/>
  <c r="J368" i="1"/>
  <c r="K368" i="1"/>
  <c r="L368" i="1"/>
  <c r="M368" i="1"/>
  <c r="R368" i="1" s="1"/>
  <c r="G369" i="1"/>
  <c r="H369" i="1"/>
  <c r="I369" i="1"/>
  <c r="Q369" i="1"/>
  <c r="J369" i="1"/>
  <c r="K369" i="1"/>
  <c r="L369" i="1"/>
  <c r="M369" i="1"/>
  <c r="R369" i="1" s="1"/>
  <c r="G370" i="1"/>
  <c r="H370" i="1"/>
  <c r="I370" i="1"/>
  <c r="Q370" i="1"/>
  <c r="J370" i="1"/>
  <c r="K370" i="1"/>
  <c r="L370" i="1"/>
  <c r="M370" i="1"/>
  <c r="R370" i="1" s="1"/>
  <c r="G371" i="1"/>
  <c r="H371" i="1"/>
  <c r="I371" i="1"/>
  <c r="Q371" i="1"/>
  <c r="J371" i="1"/>
  <c r="K371" i="1"/>
  <c r="L371" i="1"/>
  <c r="M371" i="1"/>
  <c r="R371" i="1" s="1"/>
  <c r="G372" i="1"/>
  <c r="H372" i="1"/>
  <c r="I372" i="1"/>
  <c r="Q372" i="1"/>
  <c r="J372" i="1"/>
  <c r="K372" i="1"/>
  <c r="L372" i="1"/>
  <c r="M372" i="1"/>
  <c r="R372" i="1" s="1"/>
  <c r="M855" i="1"/>
  <c r="R855" i="1" s="1"/>
  <c r="L855" i="1"/>
  <c r="K855" i="1"/>
  <c r="J855" i="1"/>
  <c r="Q855" i="1"/>
  <c r="I855" i="1"/>
  <c r="H855" i="1"/>
  <c r="G855" i="1"/>
  <c r="M854" i="1"/>
  <c r="R854" i="1" s="1"/>
  <c r="L854" i="1"/>
  <c r="K854" i="1"/>
  <c r="J854" i="1"/>
  <c r="Q854" i="1"/>
  <c r="I854" i="1"/>
  <c r="H854" i="1"/>
  <c r="G854" i="1"/>
  <c r="M853" i="1"/>
  <c r="R853" i="1" s="1"/>
  <c r="L853" i="1"/>
  <c r="K853" i="1"/>
  <c r="J853" i="1"/>
  <c r="Q853" i="1"/>
  <c r="I853" i="1"/>
  <c r="H853" i="1"/>
  <c r="G853" i="1"/>
  <c r="M1219" i="1"/>
  <c r="R1219" i="1" s="1"/>
  <c r="L1219" i="1"/>
  <c r="K1219" i="1"/>
  <c r="J1219" i="1"/>
  <c r="Q1219" i="1"/>
  <c r="H1219" i="1"/>
  <c r="G1219" i="1"/>
  <c r="I1219" i="1" s="1"/>
  <c r="M1218" i="1"/>
  <c r="R1218" i="1" s="1"/>
  <c r="L1218" i="1"/>
  <c r="K1218" i="1"/>
  <c r="J1218" i="1"/>
  <c r="Q1218" i="1"/>
  <c r="H1218" i="1"/>
  <c r="G1218" i="1"/>
  <c r="I1218" i="1" s="1"/>
  <c r="M1209" i="1"/>
  <c r="R1209" i="1" s="1"/>
  <c r="L1209" i="1"/>
  <c r="K1209" i="1"/>
  <c r="J1209" i="1"/>
  <c r="Q1209" i="1"/>
  <c r="H1209" i="1"/>
  <c r="G1209" i="1"/>
  <c r="I1209" i="1" s="1"/>
  <c r="M1208" i="1"/>
  <c r="R1208" i="1" s="1"/>
  <c r="L1208" i="1"/>
  <c r="K1208" i="1"/>
  <c r="J1208" i="1"/>
  <c r="Q1208" i="1"/>
  <c r="H1208" i="1"/>
  <c r="G1208" i="1"/>
  <c r="I1208" i="1" s="1"/>
  <c r="M1207" i="1"/>
  <c r="R1207" i="1" s="1"/>
  <c r="L1207" i="1"/>
  <c r="K1207" i="1"/>
  <c r="J1207" i="1"/>
  <c r="Q1207" i="1"/>
  <c r="H1207" i="1"/>
  <c r="G1207" i="1"/>
  <c r="I1207" i="1" s="1"/>
  <c r="M1193" i="1"/>
  <c r="R1193" i="1" s="1"/>
  <c r="L1193" i="1"/>
  <c r="K1193" i="1"/>
  <c r="J1193" i="1"/>
  <c r="Q1193" i="1"/>
  <c r="H1193" i="1"/>
  <c r="G1193" i="1"/>
  <c r="I1193" i="1" s="1"/>
  <c r="M1192" i="1"/>
  <c r="R1192" i="1" s="1"/>
  <c r="L1192" i="1"/>
  <c r="K1192" i="1"/>
  <c r="J1192" i="1"/>
  <c r="Q1192" i="1"/>
  <c r="H1192" i="1"/>
  <c r="G1192" i="1"/>
  <c r="I1192" i="1" s="1"/>
  <c r="M1182" i="1"/>
  <c r="R1182" i="1" s="1"/>
  <c r="L1182" i="1"/>
  <c r="K1182" i="1"/>
  <c r="J1182" i="1"/>
  <c r="Q1182" i="1"/>
  <c r="H1182" i="1"/>
  <c r="G1182" i="1"/>
  <c r="I1182" i="1" s="1"/>
  <c r="M1181" i="1"/>
  <c r="R1181" i="1" s="1"/>
  <c r="L1181" i="1"/>
  <c r="K1181" i="1"/>
  <c r="J1181" i="1"/>
  <c r="Q1181" i="1"/>
  <c r="H1181" i="1"/>
  <c r="G1181" i="1"/>
  <c r="I1181" i="1" s="1"/>
  <c r="M1174" i="1"/>
  <c r="R1174" i="1" s="1"/>
  <c r="L1174" i="1"/>
  <c r="K1174" i="1"/>
  <c r="J1174" i="1"/>
  <c r="Q1174" i="1"/>
  <c r="H1174" i="1"/>
  <c r="G1174" i="1"/>
  <c r="I1174" i="1" s="1"/>
  <c r="M1173" i="1"/>
  <c r="R1173" i="1" s="1"/>
  <c r="L1173" i="1"/>
  <c r="K1173" i="1"/>
  <c r="J1173" i="1"/>
  <c r="Q1173" i="1"/>
  <c r="H1173" i="1"/>
  <c r="G1173" i="1"/>
  <c r="I1173" i="1" s="1"/>
  <c r="M1163" i="1"/>
  <c r="R1163" i="1" s="1"/>
  <c r="L1163" i="1"/>
  <c r="K1163" i="1"/>
  <c r="J1163" i="1"/>
  <c r="Q1163" i="1"/>
  <c r="H1163" i="1"/>
  <c r="G1163" i="1"/>
  <c r="I1163" i="1" s="1"/>
  <c r="M1162" i="1"/>
  <c r="R1162" i="1" s="1"/>
  <c r="L1162" i="1"/>
  <c r="K1162" i="1"/>
  <c r="J1162" i="1"/>
  <c r="Q1162" i="1"/>
  <c r="H1162" i="1"/>
  <c r="G1162" i="1"/>
  <c r="I1162" i="1" s="1"/>
  <c r="M1153" i="1"/>
  <c r="R1153" i="1" s="1"/>
  <c r="L1153" i="1"/>
  <c r="K1153" i="1"/>
  <c r="J1153" i="1"/>
  <c r="Q1153" i="1"/>
  <c r="H1153" i="1"/>
  <c r="G1153" i="1"/>
  <c r="I1153" i="1" s="1"/>
  <c r="M1152" i="1"/>
  <c r="R1152" i="1" s="1"/>
  <c r="L1152" i="1"/>
  <c r="K1152" i="1"/>
  <c r="J1152" i="1"/>
  <c r="Q1152" i="1"/>
  <c r="H1152" i="1"/>
  <c r="G1152" i="1"/>
  <c r="I1152" i="1" s="1"/>
  <c r="M1146" i="1"/>
  <c r="R1146" i="1" s="1"/>
  <c r="L1146" i="1"/>
  <c r="K1146" i="1"/>
  <c r="J1146" i="1"/>
  <c r="Q1146" i="1"/>
  <c r="H1146" i="1"/>
  <c r="G1146" i="1"/>
  <c r="I1146" i="1" s="1"/>
  <c r="M1145" i="1"/>
  <c r="R1145" i="1" s="1"/>
  <c r="L1145" i="1"/>
  <c r="K1145" i="1"/>
  <c r="J1145" i="1"/>
  <c r="Q1145" i="1"/>
  <c r="H1145" i="1"/>
  <c r="G1145" i="1"/>
  <c r="I1145" i="1" s="1"/>
  <c r="M1138" i="1"/>
  <c r="R1138" i="1" s="1"/>
  <c r="L1138" i="1"/>
  <c r="K1138" i="1"/>
  <c r="J1138" i="1"/>
  <c r="Q1138" i="1"/>
  <c r="H1138" i="1"/>
  <c r="G1138" i="1"/>
  <c r="I1138" i="1" s="1"/>
  <c r="M1137" i="1"/>
  <c r="R1137" i="1" s="1"/>
  <c r="L1137" i="1"/>
  <c r="K1137" i="1"/>
  <c r="J1137" i="1"/>
  <c r="Q1137" i="1"/>
  <c r="H1137" i="1"/>
  <c r="G1137" i="1"/>
  <c r="I1137" i="1" s="1"/>
  <c r="M1124" i="1"/>
  <c r="R1124" i="1" s="1"/>
  <c r="L1124" i="1"/>
  <c r="K1124" i="1"/>
  <c r="J1124" i="1"/>
  <c r="Q1124" i="1"/>
  <c r="H1124" i="1"/>
  <c r="G1124" i="1"/>
  <c r="I1124" i="1" s="1"/>
  <c r="M1123" i="1"/>
  <c r="R1123" i="1" s="1"/>
  <c r="L1123" i="1"/>
  <c r="K1123" i="1"/>
  <c r="J1123" i="1"/>
  <c r="Q1123" i="1"/>
  <c r="H1123" i="1"/>
  <c r="G1123" i="1"/>
  <c r="I1123" i="1" s="1"/>
  <c r="M1114" i="1"/>
  <c r="R1114" i="1" s="1"/>
  <c r="L1114" i="1"/>
  <c r="K1114" i="1"/>
  <c r="J1114" i="1"/>
  <c r="Q1114" i="1"/>
  <c r="H1114" i="1"/>
  <c r="G1114" i="1"/>
  <c r="I1114" i="1" s="1"/>
  <c r="M1113" i="1"/>
  <c r="R1113" i="1" s="1"/>
  <c r="L1113" i="1"/>
  <c r="K1113" i="1"/>
  <c r="J1113" i="1"/>
  <c r="Q1113" i="1"/>
  <c r="H1113" i="1"/>
  <c r="G1113" i="1"/>
  <c r="I1113" i="1" s="1"/>
  <c r="M1112" i="1"/>
  <c r="R1112" i="1" s="1"/>
  <c r="L1112" i="1"/>
  <c r="K1112" i="1"/>
  <c r="J1112" i="1"/>
  <c r="Q1112" i="1"/>
  <c r="H1112" i="1"/>
  <c r="G1112" i="1"/>
  <c r="I1112" i="1" s="1"/>
  <c r="M1105" i="1"/>
  <c r="R1105" i="1" s="1"/>
  <c r="L1105" i="1"/>
  <c r="K1105" i="1"/>
  <c r="J1105" i="1"/>
  <c r="Q1105" i="1"/>
  <c r="H1105" i="1"/>
  <c r="G1105" i="1"/>
  <c r="I1105" i="1" s="1"/>
  <c r="M1104" i="1"/>
  <c r="R1104" i="1" s="1"/>
  <c r="L1104" i="1"/>
  <c r="K1104" i="1"/>
  <c r="J1104" i="1"/>
  <c r="Q1104" i="1"/>
  <c r="H1104" i="1"/>
  <c r="G1104" i="1"/>
  <c r="I1104" i="1" s="1"/>
  <c r="M1096" i="1"/>
  <c r="R1096" i="1" s="1"/>
  <c r="L1096" i="1"/>
  <c r="K1096" i="1"/>
  <c r="J1096" i="1"/>
  <c r="Q1096" i="1"/>
  <c r="H1096" i="1"/>
  <c r="G1096" i="1"/>
  <c r="I1096" i="1" s="1"/>
  <c r="M1095" i="1"/>
  <c r="R1095" i="1" s="1"/>
  <c r="L1095" i="1"/>
  <c r="K1095" i="1"/>
  <c r="J1095" i="1"/>
  <c r="Q1095" i="1"/>
  <c r="H1095" i="1"/>
  <c r="G1095" i="1"/>
  <c r="I1095" i="1" s="1"/>
  <c r="M1088" i="1"/>
  <c r="R1088" i="1" s="1"/>
  <c r="L1088" i="1"/>
  <c r="K1088" i="1"/>
  <c r="J1088" i="1"/>
  <c r="Q1088" i="1"/>
  <c r="H1088" i="1"/>
  <c r="G1088" i="1"/>
  <c r="I1088" i="1" s="1"/>
  <c r="M1087" i="1"/>
  <c r="R1087" i="1" s="1"/>
  <c r="L1087" i="1"/>
  <c r="K1087" i="1"/>
  <c r="J1087" i="1"/>
  <c r="Q1087" i="1"/>
  <c r="H1087" i="1"/>
  <c r="G1087" i="1"/>
  <c r="I1087" i="1" s="1"/>
  <c r="M1080" i="1"/>
  <c r="R1080" i="1" s="1"/>
  <c r="L1080" i="1"/>
  <c r="K1080" i="1"/>
  <c r="J1080" i="1"/>
  <c r="Q1080" i="1"/>
  <c r="H1080" i="1"/>
  <c r="G1080" i="1"/>
  <c r="I1080" i="1" s="1"/>
  <c r="M1079" i="1"/>
  <c r="R1079" i="1" s="1"/>
  <c r="L1079" i="1"/>
  <c r="K1079" i="1"/>
  <c r="J1079" i="1"/>
  <c r="Q1079" i="1"/>
  <c r="H1079" i="1"/>
  <c r="G1079" i="1"/>
  <c r="I1079" i="1" s="1"/>
  <c r="M1071" i="1"/>
  <c r="R1071" i="1" s="1"/>
  <c r="L1071" i="1"/>
  <c r="K1071" i="1"/>
  <c r="J1071" i="1"/>
  <c r="Q1071" i="1"/>
  <c r="H1071" i="1"/>
  <c r="G1071" i="1"/>
  <c r="I1071" i="1" s="1"/>
  <c r="M1070" i="1"/>
  <c r="R1070" i="1" s="1"/>
  <c r="L1070" i="1"/>
  <c r="K1070" i="1"/>
  <c r="J1070" i="1"/>
  <c r="Q1070" i="1"/>
  <c r="H1070" i="1"/>
  <c r="G1070" i="1"/>
  <c r="I1070" i="1" s="1"/>
  <c r="M1061" i="1"/>
  <c r="R1061" i="1" s="1"/>
  <c r="L1061" i="1"/>
  <c r="K1061" i="1"/>
  <c r="J1061" i="1"/>
  <c r="Q1061" i="1"/>
  <c r="H1061" i="1"/>
  <c r="G1061" i="1"/>
  <c r="I1061" i="1" s="1"/>
  <c r="M1060" i="1"/>
  <c r="R1060" i="1" s="1"/>
  <c r="L1060" i="1"/>
  <c r="K1060" i="1"/>
  <c r="J1060" i="1"/>
  <c r="Q1060" i="1"/>
  <c r="H1060" i="1"/>
  <c r="G1060" i="1"/>
  <c r="I1060" i="1" s="1"/>
  <c r="M1048" i="1"/>
  <c r="R1048" i="1" s="1"/>
  <c r="L1048" i="1"/>
  <c r="K1048" i="1"/>
  <c r="J1048" i="1"/>
  <c r="Q1048" i="1"/>
  <c r="H1048" i="1"/>
  <c r="G1048" i="1"/>
  <c r="I1048" i="1" s="1"/>
  <c r="M1047" i="1"/>
  <c r="R1047" i="1" s="1"/>
  <c r="L1047" i="1"/>
  <c r="K1047" i="1"/>
  <c r="J1047" i="1"/>
  <c r="Q1047" i="1"/>
  <c r="H1047" i="1"/>
  <c r="G1047" i="1"/>
  <c r="I1047" i="1" s="1"/>
  <c r="M1046" i="1"/>
  <c r="R1046" i="1" s="1"/>
  <c r="L1046" i="1"/>
  <c r="K1046" i="1"/>
  <c r="J1046" i="1"/>
  <c r="Q1046" i="1"/>
  <c r="H1046" i="1"/>
  <c r="G1046" i="1"/>
  <c r="I1046" i="1" s="1"/>
  <c r="M1039" i="1"/>
  <c r="R1039" i="1" s="1"/>
  <c r="L1039" i="1"/>
  <c r="K1039" i="1"/>
  <c r="J1039" i="1"/>
  <c r="Q1039" i="1"/>
  <c r="I1039" i="1"/>
  <c r="H1039" i="1"/>
  <c r="G1039" i="1"/>
  <c r="M1038" i="1"/>
  <c r="R1038" i="1" s="1"/>
  <c r="L1038" i="1"/>
  <c r="K1038" i="1"/>
  <c r="J1038" i="1"/>
  <c r="Q1038" i="1"/>
  <c r="I1038" i="1"/>
  <c r="H1038" i="1"/>
  <c r="G1038" i="1"/>
  <c r="M1030" i="1"/>
  <c r="R1030" i="1" s="1"/>
  <c r="L1030" i="1"/>
  <c r="K1030" i="1"/>
  <c r="J1030" i="1"/>
  <c r="Q1030" i="1"/>
  <c r="I1030" i="1"/>
  <c r="H1030" i="1"/>
  <c r="G1030" i="1"/>
  <c r="M1029" i="1"/>
  <c r="R1029" i="1" s="1"/>
  <c r="L1029" i="1"/>
  <c r="K1029" i="1"/>
  <c r="J1029" i="1"/>
  <c r="Q1029" i="1"/>
  <c r="I1029" i="1"/>
  <c r="H1029" i="1"/>
  <c r="G1029" i="1"/>
  <c r="M1022" i="1"/>
  <c r="R1022" i="1" s="1"/>
  <c r="L1022" i="1"/>
  <c r="K1022" i="1"/>
  <c r="J1022" i="1"/>
  <c r="Q1022" i="1"/>
  <c r="I1022" i="1"/>
  <c r="H1022" i="1"/>
  <c r="G1022" i="1"/>
  <c r="M1021" i="1"/>
  <c r="R1021" i="1" s="1"/>
  <c r="L1021" i="1"/>
  <c r="K1021" i="1"/>
  <c r="J1021" i="1"/>
  <c r="Q1021" i="1"/>
  <c r="I1021" i="1"/>
  <c r="H1021" i="1"/>
  <c r="G1021" i="1"/>
  <c r="M1014" i="1"/>
  <c r="R1014" i="1" s="1"/>
  <c r="L1014" i="1"/>
  <c r="K1014" i="1"/>
  <c r="J1014" i="1"/>
  <c r="Q1014" i="1"/>
  <c r="I1014" i="1"/>
  <c r="H1014" i="1"/>
  <c r="G1014" i="1"/>
  <c r="M1006" i="1"/>
  <c r="R1006" i="1" s="1"/>
  <c r="L1006" i="1"/>
  <c r="K1006" i="1"/>
  <c r="J1006" i="1"/>
  <c r="Q1006" i="1"/>
  <c r="I1006" i="1"/>
  <c r="H1006" i="1"/>
  <c r="G1006" i="1"/>
  <c r="M1005" i="1"/>
  <c r="R1005" i="1" s="1"/>
  <c r="L1005" i="1"/>
  <c r="K1005" i="1"/>
  <c r="J1005" i="1"/>
  <c r="Q1005" i="1"/>
  <c r="I1005" i="1"/>
  <c r="H1005" i="1"/>
  <c r="G1005" i="1"/>
  <c r="M980" i="1"/>
  <c r="R980" i="1" s="1"/>
  <c r="L980" i="1"/>
  <c r="K980" i="1"/>
  <c r="J980" i="1"/>
  <c r="Q980" i="1"/>
  <c r="I980" i="1"/>
  <c r="H980" i="1"/>
  <c r="G980" i="1"/>
  <c r="M973" i="1"/>
  <c r="R973" i="1" s="1"/>
  <c r="L973" i="1"/>
  <c r="K973" i="1"/>
  <c r="J973" i="1"/>
  <c r="Q973" i="1"/>
  <c r="I973" i="1"/>
  <c r="H973" i="1"/>
  <c r="G973" i="1"/>
  <c r="M965" i="1"/>
  <c r="R965" i="1" s="1"/>
  <c r="L965" i="1"/>
  <c r="K965" i="1"/>
  <c r="J965" i="1"/>
  <c r="Q965" i="1"/>
  <c r="I965" i="1"/>
  <c r="H965" i="1"/>
  <c r="G965" i="1"/>
  <c r="M935" i="1"/>
  <c r="R935" i="1" s="1"/>
  <c r="L935" i="1"/>
  <c r="K935" i="1"/>
  <c r="J935" i="1"/>
  <c r="Q935" i="1"/>
  <c r="I935" i="1"/>
  <c r="H935" i="1"/>
  <c r="G935" i="1"/>
  <c r="M923" i="1"/>
  <c r="R923" i="1" s="1"/>
  <c r="L923" i="1"/>
  <c r="K923" i="1"/>
  <c r="J923" i="1"/>
  <c r="Q923" i="1"/>
  <c r="I923" i="1"/>
  <c r="H923" i="1"/>
  <c r="G923" i="1"/>
  <c r="M922" i="1"/>
  <c r="R922" i="1" s="1"/>
  <c r="L922" i="1"/>
  <c r="K922" i="1"/>
  <c r="J922" i="1"/>
  <c r="Q922" i="1"/>
  <c r="I922" i="1"/>
  <c r="H922" i="1"/>
  <c r="G922" i="1"/>
  <c r="M921" i="1"/>
  <c r="R921" i="1" s="1"/>
  <c r="L921" i="1"/>
  <c r="K921" i="1"/>
  <c r="J921" i="1"/>
  <c r="Q921" i="1"/>
  <c r="I921" i="1"/>
  <c r="H921" i="1"/>
  <c r="G921" i="1"/>
  <c r="M914" i="1"/>
  <c r="R914" i="1" s="1"/>
  <c r="L914" i="1"/>
  <c r="K914" i="1"/>
  <c r="J914" i="1"/>
  <c r="Q914" i="1"/>
  <c r="I914" i="1"/>
  <c r="H914" i="1"/>
  <c r="G914" i="1"/>
  <c r="M913" i="1"/>
  <c r="R913" i="1" s="1"/>
  <c r="L913" i="1"/>
  <c r="K913" i="1"/>
  <c r="J913" i="1"/>
  <c r="Q913" i="1"/>
  <c r="I913" i="1"/>
  <c r="H913" i="1"/>
  <c r="G913" i="1"/>
  <c r="M912" i="1"/>
  <c r="R912" i="1" s="1"/>
  <c r="L912" i="1"/>
  <c r="K912" i="1"/>
  <c r="J912" i="1"/>
  <c r="Q912" i="1"/>
  <c r="I912" i="1"/>
  <c r="H912" i="1"/>
  <c r="G912" i="1"/>
  <c r="M904" i="1"/>
  <c r="R904" i="1" s="1"/>
  <c r="L904" i="1"/>
  <c r="K904" i="1"/>
  <c r="J904" i="1"/>
  <c r="Q904" i="1"/>
  <c r="I904" i="1"/>
  <c r="H904" i="1"/>
  <c r="G904" i="1"/>
  <c r="M903" i="1"/>
  <c r="R903" i="1" s="1"/>
  <c r="L903" i="1"/>
  <c r="K903" i="1"/>
  <c r="J903" i="1"/>
  <c r="Q903" i="1"/>
  <c r="I903" i="1"/>
  <c r="H903" i="1"/>
  <c r="G903" i="1"/>
  <c r="M887" i="1"/>
  <c r="R887" i="1" s="1"/>
  <c r="L887" i="1"/>
  <c r="K887" i="1"/>
  <c r="J887" i="1"/>
  <c r="Q887" i="1"/>
  <c r="I887" i="1"/>
  <c r="H887" i="1"/>
  <c r="G887" i="1"/>
  <c r="M886" i="1"/>
  <c r="R886" i="1" s="1"/>
  <c r="L886" i="1"/>
  <c r="K886" i="1"/>
  <c r="J886" i="1"/>
  <c r="Q886" i="1"/>
  <c r="I886" i="1"/>
  <c r="H886" i="1"/>
  <c r="G886" i="1"/>
  <c r="M879" i="1"/>
  <c r="R879" i="1" s="1"/>
  <c r="L879" i="1"/>
  <c r="K879" i="1"/>
  <c r="J879" i="1"/>
  <c r="Q879" i="1"/>
  <c r="I879" i="1"/>
  <c r="H879" i="1"/>
  <c r="G879" i="1"/>
  <c r="M878" i="1"/>
  <c r="R878" i="1" s="1"/>
  <c r="L878" i="1"/>
  <c r="K878" i="1"/>
  <c r="J878" i="1"/>
  <c r="Q878" i="1"/>
  <c r="I878" i="1"/>
  <c r="H878" i="1"/>
  <c r="G878" i="1"/>
  <c r="M877" i="1"/>
  <c r="R877" i="1" s="1"/>
  <c r="L877" i="1"/>
  <c r="K877" i="1"/>
  <c r="J877" i="1"/>
  <c r="Q877" i="1"/>
  <c r="I877" i="1"/>
  <c r="H877" i="1"/>
  <c r="G877" i="1"/>
  <c r="M869" i="1"/>
  <c r="R869" i="1" s="1"/>
  <c r="L869" i="1"/>
  <c r="K869" i="1"/>
  <c r="J869" i="1"/>
  <c r="Q869" i="1"/>
  <c r="I869" i="1"/>
  <c r="H869" i="1"/>
  <c r="G869" i="1"/>
  <c r="M867" i="1"/>
  <c r="R867" i="1" s="1"/>
  <c r="L867" i="1"/>
  <c r="K867" i="1"/>
  <c r="J867" i="1"/>
  <c r="Q867" i="1"/>
  <c r="I867" i="1"/>
  <c r="H867" i="1"/>
  <c r="G867" i="1"/>
  <c r="M779" i="1"/>
  <c r="R779" i="1" s="1"/>
  <c r="L779" i="1"/>
  <c r="K779" i="1"/>
  <c r="J779" i="1"/>
  <c r="Q779" i="1"/>
  <c r="I779" i="1"/>
  <c r="H779" i="1"/>
  <c r="G779" i="1"/>
  <c r="M778" i="1"/>
  <c r="R778" i="1" s="1"/>
  <c r="L778" i="1"/>
  <c r="K778" i="1"/>
  <c r="J778" i="1"/>
  <c r="Q778" i="1"/>
  <c r="I778" i="1"/>
  <c r="H778" i="1"/>
  <c r="G778" i="1"/>
  <c r="M775" i="1"/>
  <c r="R775" i="1" s="1"/>
  <c r="L775" i="1"/>
  <c r="K775" i="1"/>
  <c r="J775" i="1"/>
  <c r="Q775" i="1"/>
  <c r="I775" i="1"/>
  <c r="H775" i="1"/>
  <c r="G775" i="1"/>
  <c r="M767" i="1"/>
  <c r="R767" i="1" s="1"/>
  <c r="L767" i="1"/>
  <c r="K767" i="1"/>
  <c r="J767" i="1"/>
  <c r="Q767" i="1"/>
  <c r="I767" i="1"/>
  <c r="H767" i="1"/>
  <c r="G767" i="1"/>
  <c r="M766" i="1"/>
  <c r="R766" i="1" s="1"/>
  <c r="L766" i="1"/>
  <c r="K766" i="1"/>
  <c r="J766" i="1"/>
  <c r="Q766" i="1"/>
  <c r="I766" i="1"/>
  <c r="H766" i="1"/>
  <c r="G766" i="1"/>
  <c r="M765" i="1"/>
  <c r="R765" i="1" s="1"/>
  <c r="L765" i="1"/>
  <c r="K765" i="1"/>
  <c r="J765" i="1"/>
  <c r="Q765" i="1"/>
  <c r="I765" i="1"/>
  <c r="H765" i="1"/>
  <c r="G765" i="1"/>
  <c r="M757" i="1"/>
  <c r="R757" i="1" s="1"/>
  <c r="L757" i="1"/>
  <c r="K757" i="1"/>
  <c r="J757" i="1"/>
  <c r="Q757" i="1"/>
  <c r="I757" i="1"/>
  <c r="H757" i="1"/>
  <c r="G757" i="1"/>
  <c r="M756" i="1"/>
  <c r="R756" i="1" s="1"/>
  <c r="L756" i="1"/>
  <c r="K756" i="1"/>
  <c r="J756" i="1"/>
  <c r="Q756" i="1"/>
  <c r="I756" i="1"/>
  <c r="H756" i="1"/>
  <c r="G756" i="1"/>
  <c r="M749" i="1"/>
  <c r="R749" i="1" s="1"/>
  <c r="L749" i="1"/>
  <c r="K749" i="1"/>
  <c r="J749" i="1"/>
  <c r="Q749" i="1"/>
  <c r="I749" i="1"/>
  <c r="H749" i="1"/>
  <c r="G749" i="1"/>
  <c r="M748" i="1"/>
  <c r="R748" i="1" s="1"/>
  <c r="L748" i="1"/>
  <c r="K748" i="1"/>
  <c r="J748" i="1"/>
  <c r="Q748" i="1"/>
  <c r="I748" i="1"/>
  <c r="H748" i="1"/>
  <c r="G748" i="1"/>
  <c r="M747" i="1"/>
  <c r="R747" i="1" s="1"/>
  <c r="L747" i="1"/>
  <c r="K747" i="1"/>
  <c r="J747" i="1"/>
  <c r="Q747" i="1"/>
  <c r="I747" i="1"/>
  <c r="H747" i="1"/>
  <c r="G747" i="1"/>
  <c r="M738" i="1"/>
  <c r="R738" i="1" s="1"/>
  <c r="L738" i="1"/>
  <c r="K738" i="1"/>
  <c r="J738" i="1"/>
  <c r="Q738" i="1"/>
  <c r="I738" i="1"/>
  <c r="H738" i="1"/>
  <c r="G738" i="1"/>
  <c r="M736" i="1"/>
  <c r="R736" i="1" s="1"/>
  <c r="L736" i="1"/>
  <c r="K736" i="1"/>
  <c r="J736" i="1"/>
  <c r="Q736" i="1"/>
  <c r="I736" i="1"/>
  <c r="H736" i="1"/>
  <c r="G736" i="1"/>
  <c r="M729" i="1"/>
  <c r="R729" i="1" s="1"/>
  <c r="L729" i="1"/>
  <c r="K729" i="1"/>
  <c r="J729" i="1"/>
  <c r="Q729" i="1"/>
  <c r="I729" i="1"/>
  <c r="H729" i="1"/>
  <c r="G729" i="1"/>
  <c r="M728" i="1"/>
  <c r="R728" i="1" s="1"/>
  <c r="L728" i="1"/>
  <c r="K728" i="1"/>
  <c r="J728" i="1"/>
  <c r="Q728" i="1"/>
  <c r="I728" i="1"/>
  <c r="H728" i="1"/>
  <c r="G728" i="1"/>
  <c r="M720" i="1"/>
  <c r="R720" i="1" s="1"/>
  <c r="L720" i="1"/>
  <c r="K720" i="1"/>
  <c r="J720" i="1"/>
  <c r="Q720" i="1"/>
  <c r="I720" i="1"/>
  <c r="H720" i="1"/>
  <c r="G720" i="1"/>
  <c r="M719" i="1"/>
  <c r="R719" i="1" s="1"/>
  <c r="L719" i="1"/>
  <c r="K719" i="1"/>
  <c r="J719" i="1"/>
  <c r="Q719" i="1"/>
  <c r="I719" i="1"/>
  <c r="H719" i="1"/>
  <c r="G719" i="1"/>
  <c r="M718" i="1"/>
  <c r="R718" i="1" s="1"/>
  <c r="L718" i="1"/>
  <c r="K718" i="1"/>
  <c r="J718" i="1"/>
  <c r="Q718" i="1"/>
  <c r="I718" i="1"/>
  <c r="H718" i="1"/>
  <c r="G718" i="1"/>
  <c r="M703" i="1"/>
  <c r="R703" i="1" s="1"/>
  <c r="L703" i="1"/>
  <c r="K703" i="1"/>
  <c r="J703" i="1"/>
  <c r="Q703" i="1"/>
  <c r="I703" i="1"/>
  <c r="H703" i="1"/>
  <c r="G703" i="1"/>
  <c r="M702" i="1"/>
  <c r="R702" i="1" s="1"/>
  <c r="L702" i="1"/>
  <c r="K702" i="1"/>
  <c r="J702" i="1"/>
  <c r="Q702" i="1"/>
  <c r="I702" i="1"/>
  <c r="H702" i="1"/>
  <c r="G702" i="1"/>
  <c r="M701" i="1"/>
  <c r="R701" i="1" s="1"/>
  <c r="L701" i="1"/>
  <c r="K701" i="1"/>
  <c r="J701" i="1"/>
  <c r="Q701" i="1"/>
  <c r="I701" i="1"/>
  <c r="H701" i="1"/>
  <c r="G701" i="1"/>
  <c r="M695" i="1"/>
  <c r="R695" i="1" s="1"/>
  <c r="L695" i="1"/>
  <c r="K695" i="1"/>
  <c r="J695" i="1"/>
  <c r="Q695" i="1"/>
  <c r="I695" i="1"/>
  <c r="H695" i="1"/>
  <c r="G695" i="1"/>
  <c r="M694" i="1"/>
  <c r="R694" i="1" s="1"/>
  <c r="L694" i="1"/>
  <c r="K694" i="1"/>
  <c r="J694" i="1"/>
  <c r="Q694" i="1"/>
  <c r="I694" i="1"/>
  <c r="H694" i="1"/>
  <c r="G694" i="1"/>
  <c r="M693" i="1"/>
  <c r="R693" i="1" s="1"/>
  <c r="L693" i="1"/>
  <c r="K693" i="1"/>
  <c r="J693" i="1"/>
  <c r="Q693" i="1"/>
  <c r="I693" i="1"/>
  <c r="H693" i="1"/>
  <c r="G693" i="1"/>
  <c r="M685" i="1"/>
  <c r="R685" i="1" s="1"/>
  <c r="L685" i="1"/>
  <c r="K685" i="1"/>
  <c r="J685" i="1"/>
  <c r="Q685" i="1"/>
  <c r="I685" i="1"/>
  <c r="H685" i="1"/>
  <c r="G685" i="1"/>
  <c r="M682" i="1"/>
  <c r="R682" i="1" s="1"/>
  <c r="L682" i="1"/>
  <c r="K682" i="1"/>
  <c r="J682" i="1"/>
  <c r="Q682" i="1"/>
  <c r="I682" i="1"/>
  <c r="H682" i="1"/>
  <c r="G682" i="1"/>
  <c r="M676" i="1"/>
  <c r="R676" i="1" s="1"/>
  <c r="L676" i="1"/>
  <c r="K676" i="1"/>
  <c r="J676" i="1"/>
  <c r="Q676" i="1"/>
  <c r="I676" i="1"/>
  <c r="H676" i="1"/>
  <c r="G676" i="1"/>
  <c r="M675" i="1"/>
  <c r="R675" i="1" s="1"/>
  <c r="L675" i="1"/>
  <c r="K675" i="1"/>
  <c r="J675" i="1"/>
  <c r="Q675" i="1"/>
  <c r="I675" i="1"/>
  <c r="H675" i="1"/>
  <c r="G675" i="1"/>
  <c r="M674" i="1"/>
  <c r="R674" i="1" s="1"/>
  <c r="L674" i="1"/>
  <c r="K674" i="1"/>
  <c r="J674" i="1"/>
  <c r="Q674" i="1"/>
  <c r="I674" i="1"/>
  <c r="H674" i="1"/>
  <c r="G674" i="1"/>
  <c r="M673" i="1"/>
  <c r="R673" i="1" s="1"/>
  <c r="L673" i="1"/>
  <c r="K673" i="1"/>
  <c r="J673" i="1"/>
  <c r="Q673" i="1"/>
  <c r="I673" i="1"/>
  <c r="H673" i="1"/>
  <c r="G673" i="1"/>
  <c r="M665" i="1"/>
  <c r="R665" i="1" s="1"/>
  <c r="L665" i="1"/>
  <c r="K665" i="1"/>
  <c r="J665" i="1"/>
  <c r="Q665" i="1"/>
  <c r="I665" i="1"/>
  <c r="H665" i="1"/>
  <c r="G665" i="1"/>
  <c r="M664" i="1"/>
  <c r="R664" i="1" s="1"/>
  <c r="L664" i="1"/>
  <c r="K664" i="1"/>
  <c r="J664" i="1"/>
  <c r="Q664" i="1"/>
  <c r="I664" i="1"/>
  <c r="H664" i="1"/>
  <c r="G664" i="1"/>
  <c r="M645" i="1"/>
  <c r="R645" i="1" s="1"/>
  <c r="L645" i="1"/>
  <c r="K645" i="1"/>
  <c r="J645" i="1"/>
  <c r="Q645" i="1"/>
  <c r="I645" i="1"/>
  <c r="H645" i="1"/>
  <c r="G645" i="1"/>
  <c r="M643" i="1"/>
  <c r="R643" i="1" s="1"/>
  <c r="L643" i="1"/>
  <c r="K643" i="1"/>
  <c r="J643" i="1"/>
  <c r="Q643" i="1"/>
  <c r="I643" i="1"/>
  <c r="H643" i="1"/>
  <c r="G643" i="1"/>
  <c r="M642" i="1"/>
  <c r="R642" i="1" s="1"/>
  <c r="L642" i="1"/>
  <c r="K642" i="1"/>
  <c r="J642" i="1"/>
  <c r="Q642" i="1"/>
  <c r="I642" i="1"/>
  <c r="H642" i="1"/>
  <c r="G642" i="1"/>
  <c r="M641" i="1"/>
  <c r="R641" i="1" s="1"/>
  <c r="L641" i="1"/>
  <c r="K641" i="1"/>
  <c r="J641" i="1"/>
  <c r="Q641" i="1"/>
  <c r="I641" i="1"/>
  <c r="H641" i="1"/>
  <c r="G641" i="1"/>
  <c r="M634" i="1"/>
  <c r="R634" i="1" s="1"/>
  <c r="L634" i="1"/>
  <c r="K634" i="1"/>
  <c r="J634" i="1"/>
  <c r="Q634" i="1"/>
  <c r="I634" i="1"/>
  <c r="H634" i="1"/>
  <c r="G634" i="1"/>
  <c r="M633" i="1"/>
  <c r="R633" i="1" s="1"/>
  <c r="L633" i="1"/>
  <c r="K633" i="1"/>
  <c r="J633" i="1"/>
  <c r="Q633" i="1"/>
  <c r="I633" i="1"/>
  <c r="H633" i="1"/>
  <c r="G633" i="1"/>
  <c r="M626" i="1"/>
  <c r="R626" i="1" s="1"/>
  <c r="L626" i="1"/>
  <c r="K626" i="1"/>
  <c r="J626" i="1"/>
  <c r="Q626" i="1"/>
  <c r="I626" i="1"/>
  <c r="H626" i="1"/>
  <c r="G626" i="1"/>
  <c r="M625" i="1"/>
  <c r="R625" i="1" s="1"/>
  <c r="L625" i="1"/>
  <c r="K625" i="1"/>
  <c r="J625" i="1"/>
  <c r="Q625" i="1"/>
  <c r="I625" i="1"/>
  <c r="H625" i="1"/>
  <c r="G625" i="1"/>
  <c r="M624" i="1"/>
  <c r="R624" i="1" s="1"/>
  <c r="L624" i="1"/>
  <c r="K624" i="1"/>
  <c r="J624" i="1"/>
  <c r="Q624" i="1"/>
  <c r="I624" i="1"/>
  <c r="H624" i="1"/>
  <c r="G624" i="1"/>
  <c r="M618" i="1"/>
  <c r="R618" i="1" s="1"/>
  <c r="L618" i="1"/>
  <c r="K618" i="1"/>
  <c r="J618" i="1"/>
  <c r="Q618" i="1"/>
  <c r="I618" i="1"/>
  <c r="H618" i="1"/>
  <c r="G618" i="1"/>
  <c r="M617" i="1"/>
  <c r="R617" i="1" s="1"/>
  <c r="L617" i="1"/>
  <c r="K617" i="1"/>
  <c r="J617" i="1"/>
  <c r="Q617" i="1"/>
  <c r="I617" i="1"/>
  <c r="H617" i="1"/>
  <c r="G617" i="1"/>
  <c r="M616" i="1"/>
  <c r="R616" i="1" s="1"/>
  <c r="L616" i="1"/>
  <c r="K616" i="1"/>
  <c r="J616" i="1"/>
  <c r="Q616" i="1"/>
  <c r="I616" i="1"/>
  <c r="H616" i="1"/>
  <c r="G616" i="1"/>
  <c r="M615" i="1"/>
  <c r="R615" i="1" s="1"/>
  <c r="L615" i="1"/>
  <c r="K615" i="1"/>
  <c r="J615" i="1"/>
  <c r="Q615" i="1"/>
  <c r="I615" i="1"/>
  <c r="H615" i="1"/>
  <c r="G615" i="1"/>
  <c r="M614" i="1"/>
  <c r="R614" i="1" s="1"/>
  <c r="L614" i="1"/>
  <c r="K614" i="1"/>
  <c r="J614" i="1"/>
  <c r="Q614" i="1"/>
  <c r="I614" i="1"/>
  <c r="H614" i="1"/>
  <c r="G614" i="1"/>
  <c r="M613" i="1"/>
  <c r="R613" i="1" s="1"/>
  <c r="L613" i="1"/>
  <c r="K613" i="1"/>
  <c r="J613" i="1"/>
  <c r="Q613" i="1"/>
  <c r="I613" i="1"/>
  <c r="H613" i="1"/>
  <c r="G613" i="1"/>
  <c r="M609" i="1"/>
  <c r="R609" i="1" s="1"/>
  <c r="L609" i="1"/>
  <c r="K609" i="1"/>
  <c r="J609" i="1"/>
  <c r="Q609" i="1"/>
  <c r="I609" i="1"/>
  <c r="H609" i="1"/>
  <c r="G609" i="1"/>
  <c r="M608" i="1"/>
  <c r="R608" i="1" s="1"/>
  <c r="L608" i="1"/>
  <c r="K608" i="1"/>
  <c r="J608" i="1"/>
  <c r="Q608" i="1"/>
  <c r="I608" i="1"/>
  <c r="H608" i="1"/>
  <c r="G608" i="1"/>
  <c r="M607" i="1"/>
  <c r="R607" i="1" s="1"/>
  <c r="L607" i="1"/>
  <c r="K607" i="1"/>
  <c r="J607" i="1"/>
  <c r="Q607" i="1"/>
  <c r="I607" i="1"/>
  <c r="H607" i="1"/>
  <c r="G607" i="1"/>
  <c r="M606" i="1"/>
  <c r="R606" i="1" s="1"/>
  <c r="L606" i="1"/>
  <c r="K606" i="1"/>
  <c r="J606" i="1"/>
  <c r="Q606" i="1"/>
  <c r="I606" i="1"/>
  <c r="H606" i="1"/>
  <c r="G606" i="1"/>
  <c r="M599" i="1"/>
  <c r="R599" i="1" s="1"/>
  <c r="L599" i="1"/>
  <c r="K599" i="1"/>
  <c r="J599" i="1"/>
  <c r="Q599" i="1"/>
  <c r="I599" i="1"/>
  <c r="H599" i="1"/>
  <c r="G599" i="1"/>
  <c r="M598" i="1"/>
  <c r="R598" i="1" s="1"/>
  <c r="L598" i="1"/>
  <c r="K598" i="1"/>
  <c r="J598" i="1"/>
  <c r="Q598" i="1"/>
  <c r="I598" i="1"/>
  <c r="H598" i="1"/>
  <c r="G598" i="1"/>
  <c r="M591" i="1"/>
  <c r="R591" i="1" s="1"/>
  <c r="L591" i="1"/>
  <c r="K591" i="1"/>
  <c r="J591" i="1"/>
  <c r="Q591" i="1"/>
  <c r="I591" i="1"/>
  <c r="H591" i="1"/>
  <c r="G591" i="1"/>
  <c r="M590" i="1"/>
  <c r="R590" i="1" s="1"/>
  <c r="L590" i="1"/>
  <c r="K590" i="1"/>
  <c r="J590" i="1"/>
  <c r="Q590" i="1"/>
  <c r="I590" i="1"/>
  <c r="H590" i="1"/>
  <c r="G590" i="1"/>
  <c r="M589" i="1"/>
  <c r="R589" i="1" s="1"/>
  <c r="L589" i="1"/>
  <c r="K589" i="1"/>
  <c r="J589" i="1"/>
  <c r="Q589" i="1"/>
  <c r="I589" i="1"/>
  <c r="H589" i="1"/>
  <c r="G589" i="1"/>
  <c r="M581" i="1"/>
  <c r="R581" i="1" s="1"/>
  <c r="L581" i="1"/>
  <c r="K581" i="1"/>
  <c r="J581" i="1"/>
  <c r="Q581" i="1"/>
  <c r="I581" i="1"/>
  <c r="H581" i="1"/>
  <c r="G581" i="1"/>
  <c r="M580" i="1"/>
  <c r="R580" i="1" s="1"/>
  <c r="L580" i="1"/>
  <c r="K580" i="1"/>
  <c r="J580" i="1"/>
  <c r="Q580" i="1"/>
  <c r="I580" i="1"/>
  <c r="H580" i="1"/>
  <c r="G580" i="1"/>
  <c r="M579" i="1"/>
  <c r="R579" i="1" s="1"/>
  <c r="L579" i="1"/>
  <c r="K579" i="1"/>
  <c r="J579" i="1"/>
  <c r="Q579" i="1"/>
  <c r="I579" i="1"/>
  <c r="H579" i="1"/>
  <c r="G579" i="1"/>
  <c r="M578" i="1"/>
  <c r="R578" i="1" s="1"/>
  <c r="L578" i="1"/>
  <c r="K578" i="1"/>
  <c r="J578" i="1"/>
  <c r="Q578" i="1"/>
  <c r="I578" i="1"/>
  <c r="H578" i="1"/>
  <c r="G578" i="1"/>
  <c r="M577" i="1"/>
  <c r="R577" i="1" s="1"/>
  <c r="L577" i="1"/>
  <c r="K577" i="1"/>
  <c r="J577" i="1"/>
  <c r="Q577" i="1"/>
  <c r="I577" i="1"/>
  <c r="H577" i="1"/>
  <c r="G577" i="1"/>
  <c r="M576" i="1"/>
  <c r="R576" i="1" s="1"/>
  <c r="L576" i="1"/>
  <c r="K576" i="1"/>
  <c r="J576" i="1"/>
  <c r="Q576" i="1"/>
  <c r="I576" i="1"/>
  <c r="H576" i="1"/>
  <c r="G576" i="1"/>
  <c r="M575" i="1"/>
  <c r="R575" i="1" s="1"/>
  <c r="L575" i="1"/>
  <c r="K575" i="1"/>
  <c r="J575" i="1"/>
  <c r="Q575" i="1"/>
  <c r="I575" i="1"/>
  <c r="H575" i="1"/>
  <c r="G575" i="1"/>
  <c r="M573" i="1"/>
  <c r="R573" i="1" s="1"/>
  <c r="L573" i="1"/>
  <c r="K573" i="1"/>
  <c r="J573" i="1"/>
  <c r="Q573" i="1"/>
  <c r="I573" i="1"/>
  <c r="H573" i="1"/>
  <c r="G573" i="1"/>
  <c r="M572" i="1"/>
  <c r="R572" i="1" s="1"/>
  <c r="L572" i="1"/>
  <c r="K572" i="1"/>
  <c r="J572" i="1"/>
  <c r="Q572" i="1"/>
  <c r="I572" i="1"/>
  <c r="H572" i="1"/>
  <c r="G572" i="1"/>
  <c r="M571" i="1"/>
  <c r="R571" i="1" s="1"/>
  <c r="L571" i="1"/>
  <c r="K571" i="1"/>
  <c r="J571" i="1"/>
  <c r="Q571" i="1"/>
  <c r="I571" i="1"/>
  <c r="H571" i="1"/>
  <c r="G571" i="1"/>
  <c r="M570" i="1"/>
  <c r="R570" i="1" s="1"/>
  <c r="L570" i="1"/>
  <c r="K570" i="1"/>
  <c r="J570" i="1"/>
  <c r="Q570" i="1"/>
  <c r="I570" i="1"/>
  <c r="H570" i="1"/>
  <c r="G570" i="1"/>
  <c r="K569" i="1"/>
  <c r="G569" i="1"/>
  <c r="K568" i="1"/>
  <c r="G568" i="1"/>
  <c r="M561" i="1"/>
  <c r="R561" i="1" s="1"/>
  <c r="L561" i="1"/>
  <c r="K561" i="1"/>
  <c r="J561" i="1"/>
  <c r="Q561" i="1"/>
  <c r="I561" i="1"/>
  <c r="H561" i="1"/>
  <c r="G561" i="1"/>
  <c r="M560" i="1"/>
  <c r="R560" i="1" s="1"/>
  <c r="L560" i="1"/>
  <c r="K560" i="1"/>
  <c r="J560" i="1"/>
  <c r="Q560" i="1"/>
  <c r="I560" i="1"/>
  <c r="H560" i="1"/>
  <c r="G560" i="1"/>
  <c r="M559" i="1"/>
  <c r="R559" i="1" s="1"/>
  <c r="L559" i="1"/>
  <c r="K559" i="1"/>
  <c r="J559" i="1"/>
  <c r="Q559" i="1"/>
  <c r="I559" i="1"/>
  <c r="H559" i="1"/>
  <c r="G559" i="1"/>
  <c r="M550" i="1"/>
  <c r="R550" i="1" s="1"/>
  <c r="L550" i="1"/>
  <c r="K550" i="1"/>
  <c r="J550" i="1"/>
  <c r="Q550" i="1"/>
  <c r="I550" i="1"/>
  <c r="H550" i="1"/>
  <c r="G550" i="1"/>
  <c r="M549" i="1"/>
  <c r="R549" i="1" s="1"/>
  <c r="L549" i="1"/>
  <c r="K549" i="1"/>
  <c r="J549" i="1"/>
  <c r="Q549" i="1"/>
  <c r="I549" i="1"/>
  <c r="H549" i="1"/>
  <c r="G549" i="1"/>
  <c r="M548" i="1"/>
  <c r="R548" i="1" s="1"/>
  <c r="L548" i="1"/>
  <c r="K548" i="1"/>
  <c r="J548" i="1"/>
  <c r="Q548" i="1"/>
  <c r="I548" i="1"/>
  <c r="H548" i="1"/>
  <c r="G548" i="1"/>
  <c r="M542" i="1"/>
  <c r="R542" i="1" s="1"/>
  <c r="L542" i="1"/>
  <c r="K542" i="1"/>
  <c r="J542" i="1"/>
  <c r="Q542" i="1"/>
  <c r="I542" i="1"/>
  <c r="H542" i="1"/>
  <c r="G542" i="1"/>
  <c r="M541" i="1"/>
  <c r="R541" i="1" s="1"/>
  <c r="L541" i="1"/>
  <c r="K541" i="1"/>
  <c r="J541" i="1"/>
  <c r="Q541" i="1"/>
  <c r="I541" i="1"/>
  <c r="H541" i="1"/>
  <c r="G541" i="1"/>
  <c r="M534" i="1"/>
  <c r="R534" i="1" s="1"/>
  <c r="L534" i="1"/>
  <c r="K534" i="1"/>
  <c r="J534" i="1"/>
  <c r="Q534" i="1"/>
  <c r="I534" i="1"/>
  <c r="H534" i="1"/>
  <c r="G534" i="1"/>
  <c r="M533" i="1"/>
  <c r="R533" i="1" s="1"/>
  <c r="L533" i="1"/>
  <c r="K533" i="1"/>
  <c r="J533" i="1"/>
  <c r="Q533" i="1"/>
  <c r="I533" i="1"/>
  <c r="H533" i="1"/>
  <c r="G533" i="1"/>
  <c r="M532" i="1"/>
  <c r="R532" i="1" s="1"/>
  <c r="L532" i="1"/>
  <c r="K532" i="1"/>
  <c r="J532" i="1"/>
  <c r="Q532" i="1"/>
  <c r="I532" i="1"/>
  <c r="H532" i="1"/>
  <c r="G532" i="1"/>
  <c r="M522" i="1"/>
  <c r="R522" i="1" s="1"/>
  <c r="L522" i="1"/>
  <c r="K522" i="1"/>
  <c r="J522" i="1"/>
  <c r="Q522" i="1"/>
  <c r="I522" i="1"/>
  <c r="H522" i="1"/>
  <c r="G522" i="1"/>
  <c r="M521" i="1"/>
  <c r="R521" i="1" s="1"/>
  <c r="L521" i="1"/>
  <c r="K521" i="1"/>
  <c r="J521" i="1"/>
  <c r="Q521" i="1"/>
  <c r="I521" i="1"/>
  <c r="H521" i="1"/>
  <c r="G521" i="1"/>
  <c r="M519" i="1"/>
  <c r="R519" i="1" s="1"/>
  <c r="L519" i="1"/>
  <c r="K519" i="1"/>
  <c r="J519" i="1"/>
  <c r="Q519" i="1"/>
  <c r="I519" i="1"/>
  <c r="H519" i="1"/>
  <c r="G519" i="1"/>
  <c r="M498" i="1"/>
  <c r="R498" i="1" s="1"/>
  <c r="L498" i="1"/>
  <c r="K498" i="1"/>
  <c r="J498" i="1"/>
  <c r="Q498" i="1"/>
  <c r="I498" i="1"/>
  <c r="H498" i="1"/>
  <c r="G498" i="1"/>
  <c r="M497" i="1"/>
  <c r="R497" i="1" s="1"/>
  <c r="L497" i="1"/>
  <c r="K497" i="1"/>
  <c r="J497" i="1"/>
  <c r="Q497" i="1"/>
  <c r="I497" i="1"/>
  <c r="H497" i="1"/>
  <c r="G497" i="1"/>
  <c r="M496" i="1"/>
  <c r="R496" i="1" s="1"/>
  <c r="L496" i="1"/>
  <c r="K496" i="1"/>
  <c r="J496" i="1"/>
  <c r="Q496" i="1"/>
  <c r="I496" i="1"/>
  <c r="H496" i="1"/>
  <c r="G496" i="1"/>
  <c r="M495" i="1"/>
  <c r="R495" i="1" s="1"/>
  <c r="L495" i="1"/>
  <c r="K495" i="1"/>
  <c r="J495" i="1"/>
  <c r="Q495" i="1"/>
  <c r="I495" i="1"/>
  <c r="H495" i="1"/>
  <c r="G495" i="1"/>
  <c r="M494" i="1"/>
  <c r="R494" i="1" s="1"/>
  <c r="L494" i="1"/>
  <c r="K494" i="1"/>
  <c r="J494" i="1"/>
  <c r="Q494" i="1"/>
  <c r="I494" i="1"/>
  <c r="H494" i="1"/>
  <c r="G494" i="1"/>
  <c r="M493" i="1"/>
  <c r="R493" i="1" s="1"/>
  <c r="L493" i="1"/>
  <c r="K493" i="1"/>
  <c r="J493" i="1"/>
  <c r="Q493" i="1"/>
  <c r="I493" i="1"/>
  <c r="H493" i="1"/>
  <c r="G493" i="1"/>
  <c r="K492" i="1"/>
  <c r="G492" i="1"/>
  <c r="M485" i="1"/>
  <c r="R485" i="1" s="1"/>
  <c r="L485" i="1"/>
  <c r="K485" i="1"/>
  <c r="J485" i="1"/>
  <c r="Q485" i="1"/>
  <c r="I485" i="1"/>
  <c r="H485" i="1"/>
  <c r="G485" i="1"/>
  <c r="M484" i="1"/>
  <c r="R484" i="1" s="1"/>
  <c r="L484" i="1"/>
  <c r="K484" i="1"/>
  <c r="J484" i="1"/>
  <c r="Q484" i="1"/>
  <c r="I484" i="1"/>
  <c r="H484" i="1"/>
  <c r="G484" i="1"/>
  <c r="M483" i="1"/>
  <c r="R483" i="1" s="1"/>
  <c r="L483" i="1"/>
  <c r="K483" i="1"/>
  <c r="J483" i="1"/>
  <c r="Q483" i="1"/>
  <c r="I483" i="1"/>
  <c r="H483" i="1"/>
  <c r="G483" i="1"/>
  <c r="M482" i="1"/>
  <c r="R482" i="1" s="1"/>
  <c r="L482" i="1"/>
  <c r="K482" i="1"/>
  <c r="J482" i="1"/>
  <c r="Q482" i="1"/>
  <c r="I482" i="1"/>
  <c r="H482" i="1"/>
  <c r="G482" i="1"/>
  <c r="M481" i="1"/>
  <c r="R481" i="1" s="1"/>
  <c r="L481" i="1"/>
  <c r="K481" i="1"/>
  <c r="J481" i="1"/>
  <c r="Q481" i="1"/>
  <c r="I481" i="1"/>
  <c r="H481" i="1"/>
  <c r="G481" i="1"/>
  <c r="M479" i="1"/>
  <c r="R479" i="1" s="1"/>
  <c r="L479" i="1"/>
  <c r="K479" i="1"/>
  <c r="J479" i="1"/>
  <c r="Q479" i="1"/>
  <c r="I479" i="1"/>
  <c r="H479" i="1"/>
  <c r="G479" i="1"/>
  <c r="K478" i="1"/>
  <c r="G478" i="1"/>
  <c r="M475" i="1"/>
  <c r="R475" i="1" s="1"/>
  <c r="L475" i="1"/>
  <c r="K475" i="1"/>
  <c r="J475" i="1"/>
  <c r="Q475" i="1"/>
  <c r="I475" i="1"/>
  <c r="H475" i="1"/>
  <c r="G475" i="1"/>
  <c r="M474" i="1"/>
  <c r="R474" i="1" s="1"/>
  <c r="L474" i="1"/>
  <c r="K474" i="1"/>
  <c r="J474" i="1"/>
  <c r="Q474" i="1"/>
  <c r="I474" i="1"/>
  <c r="H474" i="1"/>
  <c r="G474" i="1"/>
  <c r="M473" i="1"/>
  <c r="R473" i="1" s="1"/>
  <c r="L473" i="1"/>
  <c r="K473" i="1"/>
  <c r="J473" i="1"/>
  <c r="Q473" i="1"/>
  <c r="I473" i="1"/>
  <c r="H473" i="1"/>
  <c r="G473" i="1"/>
  <c r="M472" i="1"/>
  <c r="R472" i="1" s="1"/>
  <c r="L472" i="1"/>
  <c r="K472" i="1"/>
  <c r="J472" i="1"/>
  <c r="Q472" i="1"/>
  <c r="I472" i="1"/>
  <c r="H472" i="1"/>
  <c r="G472" i="1"/>
  <c r="K471" i="1"/>
  <c r="G471" i="1"/>
  <c r="M468" i="1"/>
  <c r="R468" i="1" s="1"/>
  <c r="L468" i="1"/>
  <c r="K468" i="1"/>
  <c r="J468" i="1"/>
  <c r="Q468" i="1"/>
  <c r="I468" i="1"/>
  <c r="H468" i="1"/>
  <c r="G468" i="1"/>
  <c r="K467" i="1"/>
  <c r="G467" i="1"/>
  <c r="M464" i="1"/>
  <c r="R464" i="1" s="1"/>
  <c r="L464" i="1"/>
  <c r="K464" i="1"/>
  <c r="J464" i="1"/>
  <c r="Q464" i="1"/>
  <c r="I464" i="1"/>
  <c r="H464" i="1"/>
  <c r="G464" i="1"/>
  <c r="M463" i="1"/>
  <c r="R463" i="1" s="1"/>
  <c r="L463" i="1"/>
  <c r="K463" i="1"/>
  <c r="J463" i="1"/>
  <c r="Q463" i="1"/>
  <c r="I463" i="1"/>
  <c r="H463" i="1"/>
  <c r="G463" i="1"/>
  <c r="M462" i="1"/>
  <c r="R462" i="1" s="1"/>
  <c r="L462" i="1"/>
  <c r="K462" i="1"/>
  <c r="J462" i="1"/>
  <c r="Q462" i="1"/>
  <c r="I462" i="1"/>
  <c r="H462" i="1"/>
  <c r="G462" i="1"/>
  <c r="M459" i="1"/>
  <c r="R459" i="1" s="1"/>
  <c r="L459" i="1"/>
  <c r="K459" i="1"/>
  <c r="J459" i="1"/>
  <c r="Q459" i="1"/>
  <c r="I459" i="1"/>
  <c r="H459" i="1"/>
  <c r="G459" i="1"/>
  <c r="K458" i="1"/>
  <c r="G458" i="1"/>
  <c r="M455" i="1"/>
  <c r="R455" i="1" s="1"/>
  <c r="L455" i="1"/>
  <c r="K455" i="1"/>
  <c r="J455" i="1"/>
  <c r="Q455" i="1"/>
  <c r="I455" i="1"/>
  <c r="H455" i="1"/>
  <c r="G455" i="1"/>
  <c r="M453" i="1"/>
  <c r="R453" i="1" s="1"/>
  <c r="L453" i="1"/>
  <c r="K453" i="1"/>
  <c r="J453" i="1"/>
  <c r="Q453" i="1"/>
  <c r="I453" i="1"/>
  <c r="H453" i="1"/>
  <c r="G453" i="1"/>
  <c r="M452" i="1"/>
  <c r="R452" i="1" s="1"/>
  <c r="L452" i="1"/>
  <c r="K452" i="1"/>
  <c r="J452" i="1"/>
  <c r="Q452" i="1"/>
  <c r="I452" i="1"/>
  <c r="H452" i="1"/>
  <c r="G452" i="1"/>
  <c r="M451" i="1"/>
  <c r="R451" i="1" s="1"/>
  <c r="L451" i="1"/>
  <c r="K451" i="1"/>
  <c r="J451" i="1"/>
  <c r="Q451" i="1"/>
  <c r="I451" i="1"/>
  <c r="H451" i="1"/>
  <c r="G451" i="1"/>
  <c r="M450" i="1"/>
  <c r="R450" i="1" s="1"/>
  <c r="L450" i="1"/>
  <c r="K450" i="1"/>
  <c r="J450" i="1"/>
  <c r="Q450" i="1"/>
  <c r="I450" i="1"/>
  <c r="H450" i="1"/>
  <c r="G450" i="1"/>
  <c r="M449" i="1"/>
  <c r="R449" i="1" s="1"/>
  <c r="L449" i="1"/>
  <c r="K449" i="1"/>
  <c r="J449" i="1"/>
  <c r="Q449" i="1"/>
  <c r="I449" i="1"/>
  <c r="H449" i="1"/>
  <c r="G449" i="1"/>
  <c r="M448" i="1"/>
  <c r="R448" i="1" s="1"/>
  <c r="L448" i="1"/>
  <c r="K448" i="1"/>
  <c r="J448" i="1"/>
  <c r="Q448" i="1"/>
  <c r="I448" i="1"/>
  <c r="H448" i="1"/>
  <c r="G448" i="1"/>
  <c r="K447" i="1"/>
  <c r="G447" i="1"/>
  <c r="M445" i="1"/>
  <c r="R445" i="1" s="1"/>
  <c r="L445" i="1"/>
  <c r="K445" i="1"/>
  <c r="J445" i="1"/>
  <c r="Q445" i="1"/>
  <c r="I445" i="1"/>
  <c r="H445" i="1"/>
  <c r="G445" i="1"/>
  <c r="M444" i="1"/>
  <c r="R444" i="1" s="1"/>
  <c r="L444" i="1"/>
  <c r="K444" i="1"/>
  <c r="J444" i="1"/>
  <c r="Q444" i="1"/>
  <c r="I444" i="1"/>
  <c r="H444" i="1"/>
  <c r="G444" i="1"/>
  <c r="M443" i="1"/>
  <c r="R443" i="1" s="1"/>
  <c r="L443" i="1"/>
  <c r="K443" i="1"/>
  <c r="J443" i="1"/>
  <c r="Q443" i="1"/>
  <c r="I443" i="1"/>
  <c r="H443" i="1"/>
  <c r="G443" i="1"/>
  <c r="M442" i="1"/>
  <c r="R442" i="1" s="1"/>
  <c r="L442" i="1"/>
  <c r="K442" i="1"/>
  <c r="J442" i="1"/>
  <c r="Q442" i="1"/>
  <c r="I442" i="1"/>
  <c r="H442" i="1"/>
  <c r="G442" i="1"/>
  <c r="M441" i="1"/>
  <c r="R441" i="1" s="1"/>
  <c r="L441" i="1"/>
  <c r="K441" i="1"/>
  <c r="J441" i="1"/>
  <c r="Q441" i="1"/>
  <c r="I441" i="1"/>
  <c r="H441" i="1"/>
  <c r="G441" i="1"/>
  <c r="M440" i="1"/>
  <c r="R440" i="1" s="1"/>
  <c r="L440" i="1"/>
  <c r="K440" i="1"/>
  <c r="J440" i="1"/>
  <c r="Q440" i="1"/>
  <c r="I440" i="1"/>
  <c r="H440" i="1"/>
  <c r="G440" i="1"/>
  <c r="M439" i="1"/>
  <c r="R439" i="1" s="1"/>
  <c r="L439" i="1"/>
  <c r="K439" i="1"/>
  <c r="J439" i="1"/>
  <c r="Q439" i="1"/>
  <c r="I439" i="1"/>
  <c r="H439" i="1"/>
  <c r="G439" i="1"/>
  <c r="K438" i="1"/>
  <c r="G438" i="1"/>
  <c r="K436" i="1"/>
  <c r="G436" i="1"/>
  <c r="M434" i="1"/>
  <c r="R434" i="1" s="1"/>
  <c r="L434" i="1"/>
  <c r="K434" i="1"/>
  <c r="J434" i="1"/>
  <c r="Q434" i="1"/>
  <c r="I434" i="1"/>
  <c r="H434" i="1"/>
  <c r="G434" i="1"/>
  <c r="M432" i="1"/>
  <c r="R432" i="1" s="1"/>
  <c r="L432" i="1"/>
  <c r="K432" i="1"/>
  <c r="J432" i="1"/>
  <c r="Q432" i="1"/>
  <c r="I432" i="1"/>
  <c r="H432" i="1"/>
  <c r="G432" i="1"/>
  <c r="M431" i="1"/>
  <c r="R431" i="1" s="1"/>
  <c r="L431" i="1"/>
  <c r="K431" i="1"/>
  <c r="J431" i="1"/>
  <c r="Q431" i="1"/>
  <c r="I431" i="1"/>
  <c r="H431" i="1"/>
  <c r="G431" i="1"/>
  <c r="M430" i="1"/>
  <c r="R430" i="1" s="1"/>
  <c r="L430" i="1"/>
  <c r="K430" i="1"/>
  <c r="J430" i="1"/>
  <c r="Q430" i="1"/>
  <c r="I430" i="1"/>
  <c r="H430" i="1"/>
  <c r="G430" i="1"/>
  <c r="M429" i="1"/>
  <c r="R429" i="1" s="1"/>
  <c r="L429" i="1"/>
  <c r="K429" i="1"/>
  <c r="J429" i="1"/>
  <c r="Q429" i="1"/>
  <c r="I429" i="1"/>
  <c r="H429" i="1"/>
  <c r="G429" i="1"/>
  <c r="M428" i="1"/>
  <c r="R428" i="1" s="1"/>
  <c r="L428" i="1"/>
  <c r="K428" i="1"/>
  <c r="J428" i="1"/>
  <c r="Q428" i="1"/>
  <c r="I428" i="1"/>
  <c r="H428" i="1"/>
  <c r="G428" i="1"/>
  <c r="M420" i="1"/>
  <c r="R420" i="1" s="1"/>
  <c r="L420" i="1"/>
  <c r="K420" i="1"/>
  <c r="J420" i="1"/>
  <c r="Q420" i="1"/>
  <c r="I420" i="1"/>
  <c r="H420" i="1"/>
  <c r="G420" i="1"/>
  <c r="M419" i="1"/>
  <c r="R419" i="1" s="1"/>
  <c r="L419" i="1"/>
  <c r="K419" i="1"/>
  <c r="J419" i="1"/>
  <c r="Q419" i="1"/>
  <c r="I419" i="1"/>
  <c r="H419" i="1"/>
  <c r="G419" i="1"/>
  <c r="M418" i="1"/>
  <c r="R418" i="1" s="1"/>
  <c r="L418" i="1"/>
  <c r="K418" i="1"/>
  <c r="J418" i="1"/>
  <c r="Q418" i="1"/>
  <c r="I418" i="1"/>
  <c r="H418" i="1"/>
  <c r="G418" i="1"/>
  <c r="M417" i="1"/>
  <c r="R417" i="1" s="1"/>
  <c r="L417" i="1"/>
  <c r="K417" i="1"/>
  <c r="J417" i="1"/>
  <c r="Q417" i="1"/>
  <c r="I417" i="1"/>
  <c r="H417" i="1"/>
  <c r="G417" i="1"/>
  <c r="M416" i="1"/>
  <c r="R416" i="1" s="1"/>
  <c r="L416" i="1"/>
  <c r="K416" i="1"/>
  <c r="J416" i="1"/>
  <c r="Q416" i="1"/>
  <c r="I416" i="1"/>
  <c r="H416" i="1"/>
  <c r="G416" i="1"/>
  <c r="M407" i="1"/>
  <c r="R407" i="1" s="1"/>
  <c r="L407" i="1"/>
  <c r="K407" i="1"/>
  <c r="J407" i="1"/>
  <c r="Q407" i="1"/>
  <c r="I407" i="1"/>
  <c r="H407" i="1"/>
  <c r="G407" i="1"/>
  <c r="M406" i="1"/>
  <c r="R406" i="1" s="1"/>
  <c r="L406" i="1"/>
  <c r="K406" i="1"/>
  <c r="J406" i="1"/>
  <c r="Q406" i="1"/>
  <c r="I406" i="1"/>
  <c r="H406" i="1"/>
  <c r="G406" i="1"/>
  <c r="M405" i="1"/>
  <c r="R405" i="1" s="1"/>
  <c r="L405" i="1"/>
  <c r="K405" i="1"/>
  <c r="J405" i="1"/>
  <c r="Q405" i="1"/>
  <c r="I405" i="1"/>
  <c r="H405" i="1"/>
  <c r="G405" i="1"/>
  <c r="M404" i="1"/>
  <c r="R404" i="1" s="1"/>
  <c r="L404" i="1"/>
  <c r="K404" i="1"/>
  <c r="J404" i="1"/>
  <c r="Q404" i="1"/>
  <c r="I404" i="1"/>
  <c r="H404" i="1"/>
  <c r="G404" i="1"/>
  <c r="M403" i="1"/>
  <c r="R403" i="1" s="1"/>
  <c r="L403" i="1"/>
  <c r="K403" i="1"/>
  <c r="J403" i="1"/>
  <c r="Q403" i="1"/>
  <c r="I403" i="1"/>
  <c r="H403" i="1"/>
  <c r="G403" i="1"/>
  <c r="M402" i="1"/>
  <c r="R402" i="1" s="1"/>
  <c r="L402" i="1"/>
  <c r="K402" i="1"/>
  <c r="J402" i="1"/>
  <c r="Q402" i="1"/>
  <c r="I402" i="1"/>
  <c r="H402" i="1"/>
  <c r="G402" i="1"/>
  <c r="K401" i="1"/>
  <c r="G401" i="1"/>
  <c r="M398" i="1"/>
  <c r="R398" i="1" s="1"/>
  <c r="L398" i="1"/>
  <c r="K398" i="1"/>
  <c r="J398" i="1"/>
  <c r="Q398" i="1"/>
  <c r="I398" i="1"/>
  <c r="H398" i="1"/>
  <c r="G398" i="1"/>
  <c r="M397" i="1"/>
  <c r="R397" i="1" s="1"/>
  <c r="L397" i="1"/>
  <c r="K397" i="1"/>
  <c r="J397" i="1"/>
  <c r="Q397" i="1"/>
  <c r="I397" i="1"/>
  <c r="H397" i="1"/>
  <c r="G397" i="1"/>
  <c r="M396" i="1"/>
  <c r="R396" i="1" s="1"/>
  <c r="L396" i="1"/>
  <c r="K396" i="1"/>
  <c r="J396" i="1"/>
  <c r="Q396" i="1"/>
  <c r="I396" i="1"/>
  <c r="H396" i="1"/>
  <c r="G396" i="1"/>
  <c r="M395" i="1"/>
  <c r="R395" i="1" s="1"/>
  <c r="L395" i="1"/>
  <c r="K395" i="1"/>
  <c r="J395" i="1"/>
  <c r="Q395" i="1"/>
  <c r="I395" i="1"/>
  <c r="H395" i="1"/>
  <c r="G395" i="1"/>
  <c r="M394" i="1"/>
  <c r="R394" i="1" s="1"/>
  <c r="L394" i="1"/>
  <c r="K394" i="1"/>
  <c r="J394" i="1"/>
  <c r="Q394" i="1"/>
  <c r="I394" i="1"/>
  <c r="H394" i="1"/>
  <c r="G394" i="1"/>
  <c r="M393" i="1"/>
  <c r="R393" i="1" s="1"/>
  <c r="L393" i="1"/>
  <c r="K393" i="1"/>
  <c r="J393" i="1"/>
  <c r="Q393" i="1"/>
  <c r="I393" i="1"/>
  <c r="H393" i="1"/>
  <c r="G393" i="1"/>
  <c r="M392" i="1"/>
  <c r="R392" i="1" s="1"/>
  <c r="L392" i="1"/>
  <c r="K392" i="1"/>
  <c r="J392" i="1"/>
  <c r="Q392" i="1"/>
  <c r="I392" i="1"/>
  <c r="H392" i="1"/>
  <c r="G392" i="1"/>
  <c r="M391" i="1"/>
  <c r="R391" i="1" s="1"/>
  <c r="L391" i="1"/>
  <c r="K391" i="1"/>
  <c r="J391" i="1"/>
  <c r="Q391" i="1"/>
  <c r="I391" i="1"/>
  <c r="H391" i="1"/>
  <c r="G391" i="1"/>
  <c r="M386" i="1"/>
  <c r="R386" i="1" s="1"/>
  <c r="L386" i="1"/>
  <c r="K386" i="1"/>
  <c r="J386" i="1"/>
  <c r="Q386" i="1"/>
  <c r="I386" i="1"/>
  <c r="H386" i="1"/>
  <c r="G386" i="1"/>
  <c r="M385" i="1"/>
  <c r="R385" i="1" s="1"/>
  <c r="L385" i="1"/>
  <c r="K385" i="1"/>
  <c r="J385" i="1"/>
  <c r="Q385" i="1"/>
  <c r="I385" i="1"/>
  <c r="H385" i="1"/>
  <c r="G385" i="1"/>
  <c r="M384" i="1"/>
  <c r="R384" i="1" s="1"/>
  <c r="L384" i="1"/>
  <c r="K384" i="1"/>
  <c r="J384" i="1"/>
  <c r="Q384" i="1"/>
  <c r="I384" i="1"/>
  <c r="H384" i="1"/>
  <c r="G384" i="1"/>
  <c r="M383" i="1"/>
  <c r="R383" i="1" s="1"/>
  <c r="L383" i="1"/>
  <c r="K383" i="1"/>
  <c r="J383" i="1"/>
  <c r="Q383" i="1"/>
  <c r="I383" i="1"/>
  <c r="H383" i="1"/>
  <c r="G383" i="1"/>
  <c r="M382" i="1"/>
  <c r="R382" i="1" s="1"/>
  <c r="L382" i="1"/>
  <c r="K382" i="1"/>
  <c r="J382" i="1"/>
  <c r="Q382" i="1"/>
  <c r="I382" i="1"/>
  <c r="H382" i="1"/>
  <c r="G382" i="1"/>
  <c r="M381" i="1"/>
  <c r="R381" i="1" s="1"/>
  <c r="L381" i="1"/>
  <c r="K381" i="1"/>
  <c r="J381" i="1"/>
  <c r="Q381" i="1"/>
  <c r="I381" i="1"/>
  <c r="H381" i="1"/>
  <c r="G381" i="1"/>
  <c r="M380" i="1"/>
  <c r="R380" i="1" s="1"/>
  <c r="L380" i="1"/>
  <c r="K380" i="1"/>
  <c r="J380" i="1"/>
  <c r="Q380" i="1"/>
  <c r="I380" i="1"/>
  <c r="H380" i="1"/>
  <c r="G380" i="1"/>
  <c r="M376" i="1"/>
  <c r="R376" i="1" s="1"/>
  <c r="L376" i="1"/>
  <c r="K376" i="1"/>
  <c r="J376" i="1"/>
  <c r="Q376" i="1"/>
  <c r="I376" i="1"/>
  <c r="H376" i="1"/>
  <c r="G376" i="1"/>
  <c r="M375" i="1"/>
  <c r="R375" i="1" s="1"/>
  <c r="L375" i="1"/>
  <c r="K375" i="1"/>
  <c r="J375" i="1"/>
  <c r="Q375" i="1"/>
  <c r="I375" i="1"/>
  <c r="H375" i="1"/>
  <c r="G375" i="1"/>
  <c r="M374" i="1"/>
  <c r="R374" i="1" s="1"/>
  <c r="L374" i="1"/>
  <c r="K374" i="1"/>
  <c r="J374" i="1"/>
  <c r="Q374" i="1"/>
  <c r="I374" i="1"/>
  <c r="H374" i="1"/>
  <c r="G374" i="1"/>
  <c r="M373" i="1"/>
  <c r="R373" i="1" s="1"/>
  <c r="L373" i="1"/>
  <c r="K373" i="1"/>
  <c r="J373" i="1"/>
  <c r="Q373" i="1"/>
  <c r="I373" i="1"/>
  <c r="H373" i="1"/>
  <c r="G373" i="1"/>
  <c r="M865" i="1"/>
  <c r="R865" i="1" s="1"/>
  <c r="L865" i="1"/>
  <c r="K865" i="1"/>
  <c r="J865" i="1"/>
  <c r="Q865" i="1"/>
  <c r="I865" i="1"/>
  <c r="H865" i="1"/>
  <c r="G865" i="1"/>
  <c r="G646" i="1"/>
  <c r="G647" i="1"/>
  <c r="H1217" i="1"/>
  <c r="H1216" i="1"/>
  <c r="H1215" i="1"/>
  <c r="H1214" i="1"/>
  <c r="H1206" i="1"/>
  <c r="H1205" i="1"/>
  <c r="H1204" i="1"/>
  <c r="H1195" i="1"/>
  <c r="H1194" i="1"/>
  <c r="H1191" i="1"/>
  <c r="H1190" i="1"/>
  <c r="H1189" i="1"/>
  <c r="H1188" i="1"/>
  <c r="H1187" i="1"/>
  <c r="H1180" i="1"/>
  <c r="H1179" i="1"/>
  <c r="H1178" i="1"/>
  <c r="H1177" i="1"/>
  <c r="H1172" i="1"/>
  <c r="H1171" i="1"/>
  <c r="H1170" i="1"/>
  <c r="H1169" i="1"/>
  <c r="H1168" i="1"/>
  <c r="H1164" i="1"/>
  <c r="H1161" i="1"/>
  <c r="H1160" i="1"/>
  <c r="H1159" i="1"/>
  <c r="H1158" i="1"/>
  <c r="H1157" i="1"/>
  <c r="H1151" i="1"/>
  <c r="H1150" i="1"/>
  <c r="H1144" i="1"/>
  <c r="H1143" i="1"/>
  <c r="H1142" i="1"/>
  <c r="H1136" i="1"/>
  <c r="H1135" i="1"/>
  <c r="H1131" i="1"/>
  <c r="H1122" i="1"/>
  <c r="H1121" i="1"/>
  <c r="H1120" i="1"/>
  <c r="H1119" i="1"/>
  <c r="H1118" i="1"/>
  <c r="H1111" i="1"/>
  <c r="H1110" i="1"/>
  <c r="H1109" i="1"/>
  <c r="H1103" i="1"/>
  <c r="H1102" i="1"/>
  <c r="H1101" i="1"/>
  <c r="H1100" i="1"/>
  <c r="H1094" i="1"/>
  <c r="H1093" i="1"/>
  <c r="H1092" i="1"/>
  <c r="H1086" i="1"/>
  <c r="H1085" i="1"/>
  <c r="H1084" i="1"/>
  <c r="H1078" i="1"/>
  <c r="H1077" i="1"/>
  <c r="H1076" i="1"/>
  <c r="H1075" i="1"/>
  <c r="H1069" i="1"/>
  <c r="H1068" i="1"/>
  <c r="H1067" i="1"/>
  <c r="H1066" i="1"/>
  <c r="H1065" i="1"/>
  <c r="H1059" i="1"/>
  <c r="H1058" i="1"/>
  <c r="H1057" i="1"/>
  <c r="H1056" i="1"/>
  <c r="H1045" i="1"/>
  <c r="H1044" i="1"/>
  <c r="H1043" i="1"/>
  <c r="H1037" i="1"/>
  <c r="H1036" i="1"/>
  <c r="H1035" i="1"/>
  <c r="H1031" i="1"/>
  <c r="H1028" i="1"/>
  <c r="H1027" i="1"/>
  <c r="H1026" i="1"/>
  <c r="H1020" i="1"/>
  <c r="H1019" i="1"/>
  <c r="H1018" i="1"/>
  <c r="H1010" i="1"/>
  <c r="H1011" i="1"/>
  <c r="H1012" i="1"/>
  <c r="H1013" i="1"/>
  <c r="H1004" i="1"/>
  <c r="H1003" i="1"/>
  <c r="H1002" i="1"/>
  <c r="H1001" i="1"/>
  <c r="H997" i="1"/>
  <c r="H996" i="1"/>
  <c r="H992" i="1"/>
  <c r="H991" i="1"/>
  <c r="H990" i="1"/>
  <c r="H989" i="1"/>
  <c r="H988" i="1"/>
  <c r="I979" i="1"/>
  <c r="H979" i="1"/>
  <c r="I978" i="1"/>
  <c r="H978" i="1"/>
  <c r="I977" i="1"/>
  <c r="H977" i="1"/>
  <c r="I976" i="1"/>
  <c r="H976" i="1"/>
  <c r="I972" i="1"/>
  <c r="H972" i="1"/>
  <c r="I971" i="1"/>
  <c r="H971" i="1"/>
  <c r="I970" i="1"/>
  <c r="H970" i="1"/>
  <c r="I966" i="1"/>
  <c r="H966" i="1"/>
  <c r="I964" i="1"/>
  <c r="H964" i="1"/>
  <c r="I963" i="1"/>
  <c r="H963" i="1"/>
  <c r="I959" i="1"/>
  <c r="H959" i="1"/>
  <c r="I958" i="1"/>
  <c r="H958" i="1"/>
  <c r="I957" i="1"/>
  <c r="H957" i="1"/>
  <c r="I956" i="1"/>
  <c r="H956" i="1"/>
  <c r="I955" i="1"/>
  <c r="H955" i="1"/>
  <c r="I951" i="1"/>
  <c r="H951" i="1"/>
  <c r="I950" i="1"/>
  <c r="H950" i="1"/>
  <c r="I949" i="1"/>
  <c r="H949" i="1"/>
  <c r="I948" i="1"/>
  <c r="H948" i="1"/>
  <c r="I947" i="1"/>
  <c r="H947" i="1"/>
  <c r="I943" i="1"/>
  <c r="H943" i="1"/>
  <c r="I942" i="1"/>
  <c r="H942" i="1"/>
  <c r="I941" i="1"/>
  <c r="H941" i="1"/>
  <c r="I940" i="1"/>
  <c r="H940" i="1"/>
  <c r="I939" i="1"/>
  <c r="H939" i="1"/>
  <c r="I934" i="1"/>
  <c r="H934" i="1"/>
  <c r="I933" i="1"/>
  <c r="H933" i="1"/>
  <c r="I932" i="1"/>
  <c r="H932" i="1"/>
  <c r="I931" i="1"/>
  <c r="H931" i="1"/>
  <c r="I920" i="1"/>
  <c r="H920" i="1"/>
  <c r="I919" i="1"/>
  <c r="H919" i="1"/>
  <c r="I918" i="1"/>
  <c r="H918" i="1"/>
  <c r="I911" i="1"/>
  <c r="H911" i="1"/>
  <c r="I910" i="1"/>
  <c r="H910" i="1"/>
  <c r="I909" i="1"/>
  <c r="H909" i="1"/>
  <c r="I908" i="1"/>
  <c r="H908" i="1"/>
  <c r="I902" i="1"/>
  <c r="H902" i="1"/>
  <c r="I901" i="1"/>
  <c r="H901" i="1"/>
  <c r="I900" i="1"/>
  <c r="H900" i="1"/>
  <c r="I896" i="1"/>
  <c r="H896" i="1"/>
  <c r="I892" i="1"/>
  <c r="H892" i="1"/>
  <c r="I891" i="1"/>
  <c r="H891" i="1"/>
  <c r="I885" i="1"/>
  <c r="H885" i="1"/>
  <c r="I884" i="1"/>
  <c r="H884" i="1"/>
  <c r="I883" i="1"/>
  <c r="H883" i="1"/>
  <c r="I876" i="1"/>
  <c r="H876" i="1"/>
  <c r="I875" i="1"/>
  <c r="H875" i="1"/>
  <c r="I874" i="1"/>
  <c r="H874" i="1"/>
  <c r="I873" i="1"/>
  <c r="H873" i="1"/>
  <c r="I872" i="1"/>
  <c r="H872" i="1"/>
  <c r="I868" i="1"/>
  <c r="H868" i="1"/>
  <c r="I866" i="1"/>
  <c r="H866" i="1"/>
  <c r="I864" i="1"/>
  <c r="H864" i="1"/>
  <c r="I852" i="1"/>
  <c r="H852" i="1"/>
  <c r="I851" i="1"/>
  <c r="H851" i="1"/>
  <c r="I850" i="1"/>
  <c r="H850" i="1"/>
  <c r="I849" i="1"/>
  <c r="H849" i="1"/>
  <c r="I845" i="1"/>
  <c r="H845" i="1"/>
  <c r="I844" i="1"/>
  <c r="H844" i="1"/>
  <c r="I843" i="1"/>
  <c r="H843" i="1"/>
  <c r="I839" i="1"/>
  <c r="H839" i="1"/>
  <c r="I835" i="1"/>
  <c r="H835" i="1"/>
  <c r="I834" i="1"/>
  <c r="H834" i="1"/>
  <c r="I831" i="1"/>
  <c r="H831" i="1"/>
  <c r="I830" i="1"/>
  <c r="H830" i="1"/>
  <c r="I827" i="1"/>
  <c r="H827" i="1"/>
  <c r="I826" i="1"/>
  <c r="H826" i="1"/>
  <c r="I825" i="1"/>
  <c r="H825" i="1"/>
  <c r="I824" i="1"/>
  <c r="H824" i="1"/>
  <c r="I821" i="1"/>
  <c r="H821" i="1"/>
  <c r="I820" i="1"/>
  <c r="H820" i="1"/>
  <c r="I819" i="1"/>
  <c r="H819" i="1"/>
  <c r="I817" i="1"/>
  <c r="H817" i="1"/>
  <c r="I814" i="1"/>
  <c r="H814" i="1"/>
  <c r="I813" i="1"/>
  <c r="H813" i="1"/>
  <c r="I812" i="1"/>
  <c r="H812" i="1"/>
  <c r="I811" i="1"/>
  <c r="H811" i="1"/>
  <c r="I809" i="1"/>
  <c r="H809" i="1"/>
  <c r="I808" i="1"/>
  <c r="H808" i="1"/>
  <c r="I807" i="1"/>
  <c r="H807" i="1"/>
  <c r="I805" i="1"/>
  <c r="H805" i="1"/>
  <c r="I801" i="1"/>
  <c r="H801" i="1"/>
  <c r="I796" i="1"/>
  <c r="H796" i="1"/>
  <c r="I795" i="1"/>
  <c r="H795" i="1"/>
  <c r="I794" i="1"/>
  <c r="H794" i="1"/>
  <c r="I784" i="1"/>
  <c r="H784" i="1"/>
  <c r="I777" i="1"/>
  <c r="H777" i="1"/>
  <c r="I776" i="1"/>
  <c r="H776" i="1"/>
  <c r="I774" i="1"/>
  <c r="H774" i="1"/>
  <c r="I773" i="1"/>
  <c r="H773" i="1"/>
  <c r="I772" i="1"/>
  <c r="H772" i="1"/>
  <c r="I771" i="1"/>
  <c r="H771" i="1"/>
  <c r="I764" i="1"/>
  <c r="H764" i="1"/>
  <c r="I763" i="1"/>
  <c r="H763" i="1"/>
  <c r="I762" i="1"/>
  <c r="H762" i="1"/>
  <c r="I758" i="1"/>
  <c r="H758" i="1"/>
  <c r="I755" i="1"/>
  <c r="H755" i="1"/>
  <c r="I754" i="1"/>
  <c r="H754" i="1"/>
  <c r="I753" i="1"/>
  <c r="H753" i="1"/>
  <c r="I746" i="1"/>
  <c r="H746" i="1"/>
  <c r="I745" i="1"/>
  <c r="H745" i="1"/>
  <c r="I744" i="1"/>
  <c r="H744" i="1"/>
  <c r="I743" i="1"/>
  <c r="H743" i="1"/>
  <c r="I742" i="1"/>
  <c r="H742" i="1"/>
  <c r="I737" i="1"/>
  <c r="H737" i="1"/>
  <c r="I735" i="1"/>
  <c r="H735" i="1"/>
  <c r="I734" i="1"/>
  <c r="H734" i="1"/>
  <c r="I733" i="1"/>
  <c r="H733" i="1"/>
  <c r="I727" i="1"/>
  <c r="H727" i="1"/>
  <c r="I726" i="1"/>
  <c r="H726" i="1"/>
  <c r="I725" i="1"/>
  <c r="H725" i="1"/>
  <c r="I724" i="1"/>
  <c r="H724" i="1"/>
  <c r="I717" i="1"/>
  <c r="H717" i="1"/>
  <c r="I716" i="1"/>
  <c r="H716" i="1"/>
  <c r="I714" i="1"/>
  <c r="H714" i="1"/>
  <c r="I700" i="1"/>
  <c r="H700" i="1"/>
  <c r="I699" i="1"/>
  <c r="H699" i="1"/>
  <c r="I692" i="1"/>
  <c r="H692" i="1"/>
  <c r="I691" i="1"/>
  <c r="H691" i="1"/>
  <c r="I690" i="1"/>
  <c r="H690" i="1"/>
  <c r="I687" i="1"/>
  <c r="H687" i="1"/>
  <c r="I686" i="1"/>
  <c r="H686" i="1"/>
  <c r="I684" i="1"/>
  <c r="H684" i="1"/>
  <c r="I683" i="1"/>
  <c r="H683" i="1"/>
  <c r="I681" i="1"/>
  <c r="H681" i="1"/>
  <c r="I680" i="1"/>
  <c r="H680" i="1"/>
  <c r="I672" i="1"/>
  <c r="H672" i="1"/>
  <c r="I671" i="1"/>
  <c r="H671" i="1"/>
  <c r="I670" i="1"/>
  <c r="H670" i="1"/>
  <c r="I669" i="1"/>
  <c r="H669" i="1"/>
  <c r="I663" i="1"/>
  <c r="H663" i="1"/>
  <c r="I662" i="1"/>
  <c r="H662" i="1"/>
  <c r="I661" i="1"/>
  <c r="H661" i="1"/>
  <c r="I660" i="1"/>
  <c r="H660" i="1"/>
  <c r="I654" i="1"/>
  <c r="H654" i="1"/>
  <c r="I652" i="1"/>
  <c r="H652" i="1"/>
  <c r="I651" i="1"/>
  <c r="H651" i="1"/>
  <c r="I650" i="1"/>
  <c r="H650" i="1"/>
  <c r="I649" i="1"/>
  <c r="H649" i="1"/>
  <c r="I632" i="1"/>
  <c r="H632" i="1"/>
  <c r="I631" i="1"/>
  <c r="H631" i="1"/>
  <c r="I630" i="1"/>
  <c r="H630" i="1"/>
  <c r="I629" i="1"/>
  <c r="H629" i="1"/>
  <c r="I623" i="1"/>
  <c r="H623" i="1"/>
  <c r="I622" i="1"/>
  <c r="H622" i="1"/>
  <c r="I605" i="1"/>
  <c r="H605" i="1"/>
  <c r="I604" i="1"/>
  <c r="H604" i="1"/>
  <c r="I597" i="1"/>
  <c r="H597" i="1"/>
  <c r="I596" i="1"/>
  <c r="H596" i="1"/>
  <c r="I595" i="1"/>
  <c r="H595" i="1"/>
  <c r="I588" i="1"/>
  <c r="H588" i="1"/>
  <c r="I587" i="1"/>
  <c r="H587" i="1"/>
  <c r="I586" i="1"/>
  <c r="H586" i="1"/>
  <c r="I585" i="1"/>
  <c r="H585" i="1"/>
  <c r="I558" i="1"/>
  <c r="H558" i="1"/>
  <c r="I554" i="1"/>
  <c r="H554" i="1"/>
  <c r="I547" i="1"/>
  <c r="H547" i="1"/>
  <c r="I546" i="1"/>
  <c r="H546" i="1"/>
  <c r="I540" i="1"/>
  <c r="H540" i="1"/>
  <c r="I539" i="1"/>
  <c r="H539" i="1"/>
  <c r="I538" i="1"/>
  <c r="H538" i="1"/>
  <c r="I531" i="1"/>
  <c r="H531" i="1"/>
  <c r="I530" i="1"/>
  <c r="H530" i="1"/>
  <c r="I529" i="1"/>
  <c r="I525" i="1"/>
  <c r="H525" i="1"/>
  <c r="I524" i="1"/>
  <c r="H524" i="1"/>
  <c r="I518" i="1"/>
  <c r="H518" i="1"/>
  <c r="I517" i="1"/>
  <c r="H517" i="1"/>
  <c r="I516" i="1"/>
  <c r="H516" i="1"/>
  <c r="I515" i="1"/>
  <c r="H515" i="1"/>
  <c r="I502" i="1"/>
  <c r="H502" i="1"/>
  <c r="I415" i="1"/>
  <c r="H415" i="1"/>
  <c r="I410" i="1"/>
  <c r="H410" i="1"/>
  <c r="G390" i="1"/>
  <c r="G410" i="1"/>
  <c r="G415" i="1"/>
  <c r="G427" i="1"/>
  <c r="G501" i="1"/>
  <c r="G502" i="1"/>
  <c r="G514" i="1"/>
  <c r="G515" i="1"/>
  <c r="G516" i="1"/>
  <c r="G517" i="1"/>
  <c r="G518" i="1"/>
  <c r="G524" i="1"/>
  <c r="G525" i="1"/>
  <c r="G528" i="1"/>
  <c r="G530" i="1"/>
  <c r="G531" i="1"/>
  <c r="G537" i="1"/>
  <c r="G538" i="1"/>
  <c r="G539" i="1"/>
  <c r="G540" i="1"/>
  <c r="G545" i="1"/>
  <c r="G546" i="1"/>
  <c r="G547" i="1"/>
  <c r="G553" i="1"/>
  <c r="G554" i="1"/>
  <c r="G557" i="1"/>
  <c r="G558" i="1"/>
  <c r="G584" i="1"/>
  <c r="G585" i="1"/>
  <c r="G586" i="1"/>
  <c r="G587" i="1"/>
  <c r="G588" i="1"/>
  <c r="G594" i="1"/>
  <c r="G595" i="1"/>
  <c r="G596" i="1"/>
  <c r="G597" i="1"/>
  <c r="G604" i="1"/>
  <c r="G605" i="1"/>
  <c r="G622" i="1"/>
  <c r="G623" i="1"/>
  <c r="G629" i="1"/>
  <c r="G630" i="1"/>
  <c r="G631" i="1"/>
  <c r="G632" i="1"/>
  <c r="G649" i="1"/>
  <c r="G650" i="1"/>
  <c r="G651" i="1"/>
  <c r="G652" i="1"/>
  <c r="G654" i="1"/>
  <c r="G660" i="1"/>
  <c r="G661" i="1"/>
  <c r="G662" i="1"/>
  <c r="G663" i="1"/>
  <c r="G669" i="1"/>
  <c r="G670" i="1"/>
  <c r="G671" i="1"/>
  <c r="G672" i="1"/>
  <c r="G679" i="1"/>
  <c r="G680" i="1"/>
  <c r="G681" i="1"/>
  <c r="G683" i="1"/>
  <c r="G684" i="1"/>
  <c r="G686" i="1"/>
  <c r="G687" i="1"/>
  <c r="G690" i="1"/>
  <c r="G691" i="1"/>
  <c r="G692" i="1"/>
  <c r="G698" i="1"/>
  <c r="G699" i="1"/>
  <c r="G700" i="1"/>
  <c r="G713" i="1"/>
  <c r="G714" i="1"/>
  <c r="G716" i="1"/>
  <c r="G717" i="1"/>
  <c r="G723" i="1"/>
  <c r="G724" i="1"/>
  <c r="G725" i="1"/>
  <c r="G726" i="1"/>
  <c r="G727" i="1"/>
  <c r="G732" i="1"/>
  <c r="G733" i="1"/>
  <c r="G734" i="1"/>
  <c r="G735" i="1"/>
  <c r="G737" i="1"/>
  <c r="G741" i="1"/>
  <c r="G742" i="1"/>
  <c r="G743" i="1"/>
  <c r="G744" i="1"/>
  <c r="G745" i="1"/>
  <c r="G746" i="1"/>
  <c r="G752" i="1"/>
  <c r="G753" i="1"/>
  <c r="G754" i="1"/>
  <c r="G755" i="1"/>
  <c r="G758" i="1"/>
  <c r="G761" i="1"/>
  <c r="G762" i="1"/>
  <c r="G763" i="1"/>
  <c r="G764" i="1"/>
  <c r="G770" i="1"/>
  <c r="G771" i="1"/>
  <c r="G772" i="1"/>
  <c r="G773" i="1"/>
  <c r="G774" i="1"/>
  <c r="G776" i="1"/>
  <c r="G777" i="1"/>
  <c r="G783" i="1"/>
  <c r="G784" i="1"/>
  <c r="G794" i="1"/>
  <c r="G795" i="1"/>
  <c r="G796" i="1"/>
  <c r="G801" i="1"/>
  <c r="G805" i="1"/>
  <c r="G807" i="1"/>
  <c r="G808" i="1"/>
  <c r="G809" i="1"/>
  <c r="G811" i="1"/>
  <c r="G812" i="1"/>
  <c r="G813" i="1"/>
  <c r="G814" i="1"/>
  <c r="G817" i="1"/>
  <c r="G819" i="1"/>
  <c r="G820" i="1"/>
  <c r="G821" i="1"/>
  <c r="G824" i="1"/>
  <c r="G825" i="1"/>
  <c r="G826" i="1"/>
  <c r="G827" i="1"/>
  <c r="G830" i="1"/>
  <c r="G831" i="1"/>
  <c r="G832" i="1"/>
  <c r="G833" i="1"/>
  <c r="G834" i="1"/>
  <c r="G835" i="1"/>
  <c r="G838" i="1"/>
  <c r="G839" i="1"/>
  <c r="G842" i="1"/>
  <c r="G843" i="1"/>
  <c r="G844" i="1"/>
  <c r="G845" i="1"/>
  <c r="G848" i="1"/>
  <c r="G849" i="1"/>
  <c r="G850" i="1"/>
  <c r="G851" i="1"/>
  <c r="G852" i="1"/>
  <c r="G863" i="1"/>
  <c r="G864" i="1"/>
  <c r="G866" i="1"/>
  <c r="G868" i="1"/>
  <c r="G872" i="1"/>
  <c r="G873" i="1"/>
  <c r="G874" i="1"/>
  <c r="G875" i="1"/>
  <c r="G876" i="1"/>
  <c r="G882" i="1"/>
  <c r="G883" i="1"/>
  <c r="G884" i="1"/>
  <c r="G885" i="1"/>
  <c r="G890" i="1"/>
  <c r="G891" i="1"/>
  <c r="G892" i="1"/>
  <c r="G895" i="1"/>
  <c r="G896" i="1"/>
  <c r="G899" i="1"/>
  <c r="G900" i="1"/>
  <c r="G901" i="1"/>
  <c r="G902" i="1"/>
  <c r="G907" i="1"/>
  <c r="G908" i="1"/>
  <c r="G909" i="1"/>
  <c r="G910" i="1"/>
  <c r="G911" i="1"/>
  <c r="G917" i="1"/>
  <c r="G918" i="1"/>
  <c r="G919" i="1"/>
  <c r="G920" i="1"/>
  <c r="G930" i="1"/>
  <c r="G931" i="1"/>
  <c r="G932" i="1"/>
  <c r="G933" i="1"/>
  <c r="G934" i="1"/>
  <c r="G938" i="1"/>
  <c r="G939" i="1"/>
  <c r="G940" i="1"/>
  <c r="G941" i="1"/>
  <c r="G942" i="1"/>
  <c r="G943" i="1"/>
  <c r="G946" i="1"/>
  <c r="G947" i="1"/>
  <c r="G948" i="1"/>
  <c r="G949" i="1"/>
  <c r="G950" i="1"/>
  <c r="G951" i="1"/>
  <c r="G954" i="1"/>
  <c r="G955" i="1"/>
  <c r="G956" i="1"/>
  <c r="G957" i="1"/>
  <c r="G958" i="1"/>
  <c r="G959" i="1"/>
  <c r="G962" i="1"/>
  <c r="G963" i="1"/>
  <c r="G964" i="1"/>
  <c r="G966" i="1"/>
  <c r="G969" i="1"/>
  <c r="G970" i="1"/>
  <c r="G971" i="1"/>
  <c r="G972" i="1"/>
  <c r="G975" i="1"/>
  <c r="G976" i="1"/>
  <c r="G977" i="1"/>
  <c r="G978" i="1"/>
  <c r="G979" i="1"/>
  <c r="G987" i="1"/>
  <c r="G988" i="1"/>
  <c r="I988" i="1" s="1"/>
  <c r="G989" i="1"/>
  <c r="I989" i="1" s="1"/>
  <c r="G990" i="1"/>
  <c r="I990" i="1" s="1"/>
  <c r="G991" i="1"/>
  <c r="I991" i="1" s="1"/>
  <c r="G992" i="1"/>
  <c r="I992" i="1" s="1"/>
  <c r="G995" i="1"/>
  <c r="G996" i="1"/>
  <c r="I996" i="1" s="1"/>
  <c r="G997" i="1"/>
  <c r="I997" i="1" s="1"/>
  <c r="G1000" i="1"/>
  <c r="G1001" i="1"/>
  <c r="I1001" i="1" s="1"/>
  <c r="G1002" i="1"/>
  <c r="I1002" i="1" s="1"/>
  <c r="G1003" i="1"/>
  <c r="I1003" i="1" s="1"/>
  <c r="G1004" i="1"/>
  <c r="I1004" i="1" s="1"/>
  <c r="G1009" i="1"/>
  <c r="G1010" i="1"/>
  <c r="I1010" i="1" s="1"/>
  <c r="G1011" i="1"/>
  <c r="I1011" i="1" s="1"/>
  <c r="G1012" i="1"/>
  <c r="I1012" i="1" s="1"/>
  <c r="G1013" i="1"/>
  <c r="I1013" i="1" s="1"/>
  <c r="G1017" i="1"/>
  <c r="G1018" i="1"/>
  <c r="I1018" i="1" s="1"/>
  <c r="G1019" i="1"/>
  <c r="I1019" i="1" s="1"/>
  <c r="G1020" i="1"/>
  <c r="I1020" i="1" s="1"/>
  <c r="G1025" i="1"/>
  <c r="G1026" i="1"/>
  <c r="I1026" i="1" s="1"/>
  <c r="G1027" i="1"/>
  <c r="I1027" i="1" s="1"/>
  <c r="G1028" i="1"/>
  <c r="I1028" i="1" s="1"/>
  <c r="G1031" i="1"/>
  <c r="I1031" i="1" s="1"/>
  <c r="G1034" i="1"/>
  <c r="G1035" i="1"/>
  <c r="I1035" i="1" s="1"/>
  <c r="G1036" i="1"/>
  <c r="I1036" i="1" s="1"/>
  <c r="G1037" i="1"/>
  <c r="I1037" i="1" s="1"/>
  <c r="G1042" i="1"/>
  <c r="G1043" i="1"/>
  <c r="I1043" i="1" s="1"/>
  <c r="G1044" i="1"/>
  <c r="I1044" i="1" s="1"/>
  <c r="G1045" i="1"/>
  <c r="I1045" i="1" s="1"/>
  <c r="G1055" i="1"/>
  <c r="G1056" i="1"/>
  <c r="I1056" i="1" s="1"/>
  <c r="G1057" i="1"/>
  <c r="I1057" i="1" s="1"/>
  <c r="G1058" i="1"/>
  <c r="I1058" i="1" s="1"/>
  <c r="G1059" i="1"/>
  <c r="I1059" i="1" s="1"/>
  <c r="G1064" i="1"/>
  <c r="G1065" i="1"/>
  <c r="I1065" i="1" s="1"/>
  <c r="G1066" i="1"/>
  <c r="I1066" i="1" s="1"/>
  <c r="G1067" i="1"/>
  <c r="I1067" i="1" s="1"/>
  <c r="G1068" i="1"/>
  <c r="I1068" i="1" s="1"/>
  <c r="G1069" i="1"/>
  <c r="I1069" i="1" s="1"/>
  <c r="G1074" i="1"/>
  <c r="G1075" i="1"/>
  <c r="I1075" i="1" s="1"/>
  <c r="G1076" i="1"/>
  <c r="I1076" i="1" s="1"/>
  <c r="G1077" i="1"/>
  <c r="I1077" i="1" s="1"/>
  <c r="G1078" i="1"/>
  <c r="I1078" i="1" s="1"/>
  <c r="G1083" i="1"/>
  <c r="G1084" i="1"/>
  <c r="I1084" i="1" s="1"/>
  <c r="G1085" i="1"/>
  <c r="I1085" i="1" s="1"/>
  <c r="G1086" i="1"/>
  <c r="I1086" i="1" s="1"/>
  <c r="G1091" i="1"/>
  <c r="G1092" i="1"/>
  <c r="I1092" i="1" s="1"/>
  <c r="G1093" i="1"/>
  <c r="I1093" i="1" s="1"/>
  <c r="G1094" i="1"/>
  <c r="I1094" i="1" s="1"/>
  <c r="G1099" i="1"/>
  <c r="G1100" i="1"/>
  <c r="I1100" i="1" s="1"/>
  <c r="G1101" i="1"/>
  <c r="I1101" i="1" s="1"/>
  <c r="G1102" i="1"/>
  <c r="I1102" i="1" s="1"/>
  <c r="G1103" i="1"/>
  <c r="I1103" i="1" s="1"/>
  <c r="G1108" i="1"/>
  <c r="G1109" i="1"/>
  <c r="I1109" i="1" s="1"/>
  <c r="G1110" i="1"/>
  <c r="I1110" i="1" s="1"/>
  <c r="G1111" i="1"/>
  <c r="I1111" i="1" s="1"/>
  <c r="G1117" i="1"/>
  <c r="G1118" i="1"/>
  <c r="I1118" i="1" s="1"/>
  <c r="G1119" i="1"/>
  <c r="I1119" i="1" s="1"/>
  <c r="G1120" i="1"/>
  <c r="I1120" i="1" s="1"/>
  <c r="G1121" i="1"/>
  <c r="I1121" i="1" s="1"/>
  <c r="G1122" i="1"/>
  <c r="I1122" i="1" s="1"/>
  <c r="G1131" i="1"/>
  <c r="I1131" i="1" s="1"/>
  <c r="G1134" i="1"/>
  <c r="G1135" i="1"/>
  <c r="I1135" i="1" s="1"/>
  <c r="G1136" i="1"/>
  <c r="I1136" i="1" s="1"/>
  <c r="G1142" i="1"/>
  <c r="I1142" i="1" s="1"/>
  <c r="G1143" i="1"/>
  <c r="I1143" i="1" s="1"/>
  <c r="G1144" i="1"/>
  <c r="I1144" i="1" s="1"/>
  <c r="G1149" i="1"/>
  <c r="G1150" i="1"/>
  <c r="I1150" i="1" s="1"/>
  <c r="G1151" i="1"/>
  <c r="I1151" i="1" s="1"/>
  <c r="G1156" i="1"/>
  <c r="G1157" i="1"/>
  <c r="I1157" i="1" s="1"/>
  <c r="G1158" i="1"/>
  <c r="I1158" i="1" s="1"/>
  <c r="G1159" i="1"/>
  <c r="I1159" i="1" s="1"/>
  <c r="G1160" i="1"/>
  <c r="I1160" i="1" s="1"/>
  <c r="G1161" i="1"/>
  <c r="I1161" i="1" s="1"/>
  <c r="G1164" i="1"/>
  <c r="I1164" i="1" s="1"/>
  <c r="G1167" i="1"/>
  <c r="G1168" i="1"/>
  <c r="I1168" i="1" s="1"/>
  <c r="G1169" i="1"/>
  <c r="I1169" i="1" s="1"/>
  <c r="G1170" i="1"/>
  <c r="I1170" i="1" s="1"/>
  <c r="G1171" i="1"/>
  <c r="I1171" i="1" s="1"/>
  <c r="G1172" i="1"/>
  <c r="I1172" i="1" s="1"/>
  <c r="G1177" i="1"/>
  <c r="I1177" i="1" s="1"/>
  <c r="G1178" i="1"/>
  <c r="I1178" i="1" s="1"/>
  <c r="G1179" i="1"/>
  <c r="I1179" i="1" s="1"/>
  <c r="G1180" i="1"/>
  <c r="I1180" i="1" s="1"/>
  <c r="G1185" i="1"/>
  <c r="G1186" i="1"/>
  <c r="G1187" i="1"/>
  <c r="I1187" i="1" s="1"/>
  <c r="G1188" i="1"/>
  <c r="I1188" i="1" s="1"/>
  <c r="G1189" i="1"/>
  <c r="I1189" i="1" s="1"/>
  <c r="G1190" i="1"/>
  <c r="I1190" i="1" s="1"/>
  <c r="G1191" i="1"/>
  <c r="I1191" i="1" s="1"/>
  <c r="G1194" i="1"/>
  <c r="I1194" i="1" s="1"/>
  <c r="G1195" i="1"/>
  <c r="I1195" i="1" s="1"/>
  <c r="G1203" i="1"/>
  <c r="G1204" i="1"/>
  <c r="I1204" i="1" s="1"/>
  <c r="G1205" i="1"/>
  <c r="I1205" i="1" s="1"/>
  <c r="G1206" i="1"/>
  <c r="I1206" i="1" s="1"/>
  <c r="G1213" i="1"/>
  <c r="G1214" i="1"/>
  <c r="I1214" i="1" s="1"/>
  <c r="G1215" i="1"/>
  <c r="I1215" i="1" s="1"/>
  <c r="G1216" i="1"/>
  <c r="I1216" i="1" s="1"/>
  <c r="G1217" i="1"/>
  <c r="I1217" i="1" s="1"/>
  <c r="K254" i="1" l="1"/>
  <c r="K255" i="1"/>
  <c r="L239" i="1" s="1"/>
  <c r="R261" i="1"/>
  <c r="N245" i="1"/>
  <c r="I245" i="1"/>
  <c r="R260" i="1"/>
  <c r="N244" i="1"/>
  <c r="I244" i="1"/>
  <c r="N243" i="1"/>
  <c r="I243" i="1"/>
  <c r="R256" i="1"/>
  <c r="N240" i="1"/>
  <c r="K256" i="1"/>
  <c r="L240" i="1" s="1"/>
  <c r="I240" i="1"/>
  <c r="P49" i="1"/>
  <c r="O49" i="1"/>
  <c r="N49" i="1"/>
  <c r="P50" i="1"/>
  <c r="O50" i="1"/>
  <c r="N50" i="1"/>
  <c r="P51" i="1"/>
  <c r="O51" i="1"/>
  <c r="N51" i="1"/>
  <c r="P119" i="1"/>
  <c r="O119" i="1"/>
  <c r="N119" i="1"/>
  <c r="P120" i="1"/>
  <c r="O120" i="1"/>
  <c r="N120" i="1"/>
  <c r="P121" i="1"/>
  <c r="O121" i="1"/>
  <c r="N121" i="1"/>
  <c r="P124" i="1"/>
  <c r="O124" i="1"/>
  <c r="N124" i="1"/>
  <c r="P126" i="1"/>
  <c r="O126" i="1"/>
  <c r="N126" i="1"/>
  <c r="P129" i="1"/>
  <c r="O129" i="1"/>
  <c r="N129" i="1"/>
  <c r="P130" i="1"/>
  <c r="O130" i="1"/>
  <c r="N130" i="1"/>
  <c r="P131" i="1"/>
  <c r="O131" i="1"/>
  <c r="N131" i="1"/>
  <c r="G1141" i="1"/>
  <c r="P1141" i="1"/>
  <c r="J253" i="1"/>
  <c r="P253" i="1"/>
  <c r="O253" i="1"/>
  <c r="N253" i="1"/>
  <c r="P357" i="1"/>
  <c r="O357" i="1"/>
  <c r="N357" i="1"/>
  <c r="J433" i="1"/>
  <c r="P433" i="1"/>
  <c r="O433" i="1"/>
  <c r="N433" i="1"/>
  <c r="P644" i="1"/>
  <c r="O644" i="1"/>
  <c r="N644" i="1"/>
  <c r="Q574" i="1"/>
  <c r="J574" i="1"/>
  <c r="G574" i="1"/>
  <c r="K574" i="1"/>
  <c r="H574" i="1"/>
  <c r="L574" i="1"/>
  <c r="I574" i="1"/>
  <c r="G529" i="1"/>
  <c r="G433" i="1"/>
  <c r="H433" i="1"/>
  <c r="K433" i="1"/>
  <c r="L433" i="1"/>
  <c r="I433" i="1"/>
  <c r="M433" i="1"/>
  <c r="R433" i="1" s="1"/>
  <c r="Q433" i="1"/>
  <c r="Q480" i="1"/>
  <c r="J480" i="1"/>
  <c r="G480" i="1"/>
  <c r="K480" i="1"/>
  <c r="H480" i="1"/>
  <c r="L480" i="1"/>
  <c r="I480" i="1"/>
  <c r="M480" i="1"/>
  <c r="R480" i="1" s="1"/>
  <c r="M357" i="1"/>
  <c r="R357" i="1" s="1"/>
  <c r="I357" i="1"/>
  <c r="L357" i="1"/>
  <c r="H357" i="1"/>
  <c r="K357" i="1"/>
  <c r="G357" i="1"/>
  <c r="J357" i="1"/>
  <c r="Q357" i="1"/>
  <c r="I253" i="1"/>
  <c r="H253" i="1"/>
  <c r="Q253" i="1" s="1"/>
  <c r="M253" i="1"/>
  <c r="R253" i="1" s="1"/>
  <c r="G253" i="1"/>
  <c r="L253" i="1"/>
  <c r="Q644" i="1"/>
  <c r="J644" i="1"/>
  <c r="G644" i="1"/>
  <c r="K644" i="1"/>
  <c r="H644" i="1"/>
  <c r="L644" i="1"/>
  <c r="I644" i="1"/>
  <c r="M644" i="1"/>
  <c r="R644" i="1" s="1"/>
  <c r="K288" i="1"/>
  <c r="K273" i="1"/>
  <c r="K251" i="1"/>
  <c r="K272" i="1"/>
  <c r="Q216" i="1"/>
  <c r="L224" i="1"/>
  <c r="J224" i="1"/>
  <c r="Q294" i="1"/>
  <c r="K282" i="1"/>
  <c r="K220" i="1"/>
  <c r="K215" i="1"/>
  <c r="K213" i="1"/>
  <c r="K226" i="1"/>
  <c r="K265" i="1"/>
  <c r="K260" i="1"/>
  <c r="L244" i="1" s="1"/>
  <c r="K218" i="1"/>
  <c r="K224" i="1"/>
  <c r="Q287" i="1"/>
  <c r="Q274" i="1"/>
  <c r="Q250" i="1"/>
  <c r="Q234" i="1"/>
  <c r="J217" i="1"/>
  <c r="K214" i="1"/>
  <c r="K303" i="1"/>
  <c r="K269" i="1"/>
  <c r="K262" i="1"/>
  <c r="K252" i="1"/>
  <c r="K236" i="1"/>
  <c r="K222" i="1"/>
  <c r="K285" i="1"/>
  <c r="K248" i="1"/>
  <c r="K238" i="1"/>
  <c r="K230" i="1"/>
  <c r="M217" i="1"/>
  <c r="R217" i="1" s="1"/>
  <c r="L217" i="1"/>
  <c r="Q217" i="1"/>
  <c r="K217" i="1"/>
  <c r="K286" i="1"/>
  <c r="K284" i="1"/>
  <c r="K275" i="1"/>
  <c r="K264" i="1"/>
  <c r="K261" i="1"/>
  <c r="L245" i="1" s="1"/>
  <c r="K235" i="1"/>
  <c r="K233" i="1"/>
  <c r="K231" i="1"/>
  <c r="G217" i="1"/>
  <c r="K295" i="1"/>
  <c r="K289" i="1"/>
  <c r="K283" i="1"/>
  <c r="K271" i="1"/>
  <c r="K270" i="1"/>
  <c r="K268" i="1"/>
  <c r="K263" i="1"/>
  <c r="K259" i="1"/>
  <c r="L243" i="1" s="1"/>
  <c r="K249" i="1"/>
  <c r="K232" i="1"/>
  <c r="K227" i="1"/>
  <c r="K225" i="1"/>
  <c r="K223" i="1"/>
  <c r="K221" i="1"/>
  <c r="K219" i="1"/>
  <c r="I217" i="1"/>
  <c r="K3" i="1"/>
  <c r="K4" i="1"/>
  <c r="K5" i="1"/>
  <c r="K6" i="1"/>
  <c r="K7" i="1"/>
  <c r="K8" i="1"/>
  <c r="K9" i="1"/>
  <c r="K10" i="1"/>
  <c r="Q10" i="1"/>
  <c r="K12" i="1"/>
  <c r="Q12" i="1"/>
  <c r="K13" i="1"/>
  <c r="Q13" i="1"/>
  <c r="K14" i="1"/>
  <c r="Q14" i="1"/>
  <c r="K15" i="1"/>
  <c r="Q15" i="1"/>
  <c r="K16" i="1"/>
  <c r="Q16" i="1"/>
  <c r="K19" i="1"/>
  <c r="Q19" i="1"/>
  <c r="K20" i="1"/>
  <c r="Q20" i="1"/>
  <c r="K21" i="1"/>
  <c r="Q21" i="1"/>
  <c r="K22" i="1"/>
  <c r="K23" i="1"/>
  <c r="K24" i="1"/>
  <c r="K25" i="1"/>
  <c r="Q25" i="1"/>
  <c r="K26" i="1"/>
  <c r="Q26" i="1"/>
  <c r="K27" i="1"/>
  <c r="Q27" i="1"/>
  <c r="K28" i="1"/>
  <c r="Q28" i="1"/>
  <c r="K29" i="1"/>
  <c r="Q29" i="1"/>
  <c r="K30" i="1"/>
  <c r="K31" i="1"/>
  <c r="K34" i="1"/>
  <c r="Q34" i="1"/>
  <c r="K35" i="1"/>
  <c r="Q35" i="1"/>
  <c r="K36" i="1"/>
  <c r="Q36" i="1"/>
  <c r="K37" i="1"/>
  <c r="Q37" i="1"/>
  <c r="K38" i="1"/>
  <c r="Q38" i="1"/>
  <c r="K39" i="1"/>
  <c r="Q39" i="1"/>
  <c r="K40" i="1"/>
  <c r="Q40" i="1"/>
  <c r="K41" i="1"/>
  <c r="Q41" i="1"/>
  <c r="K42" i="1"/>
  <c r="Q42" i="1"/>
  <c r="K43" i="1"/>
  <c r="Q43" i="1"/>
  <c r="K44" i="1"/>
  <c r="Q44" i="1"/>
  <c r="K45" i="1"/>
  <c r="Q45" i="1"/>
  <c r="K46" i="1"/>
  <c r="Q46" i="1"/>
  <c r="K47" i="1"/>
  <c r="Q47" i="1"/>
  <c r="K48" i="1"/>
  <c r="Q48" i="1"/>
  <c r="M49" i="1"/>
  <c r="R49" i="1" s="1"/>
  <c r="L49" i="1"/>
  <c r="J49" i="1"/>
  <c r="I49" i="1"/>
  <c r="H49" i="1"/>
  <c r="G49" i="1"/>
  <c r="M50" i="1"/>
  <c r="R50" i="1" s="1"/>
  <c r="L50" i="1"/>
  <c r="J50" i="1"/>
  <c r="I50" i="1"/>
  <c r="H50" i="1"/>
  <c r="G50" i="1"/>
  <c r="M51" i="1"/>
  <c r="R51" i="1" s="1"/>
  <c r="L51" i="1"/>
  <c r="J51" i="1"/>
  <c r="I51" i="1"/>
  <c r="H51" i="1"/>
  <c r="G51" i="1"/>
  <c r="M52" i="1"/>
  <c r="R52" i="1" s="1"/>
  <c r="L52" i="1"/>
  <c r="J52" i="1"/>
  <c r="I52" i="1"/>
  <c r="H52" i="1"/>
  <c r="G52" i="1"/>
  <c r="M53" i="1"/>
  <c r="R53" i="1" s="1"/>
  <c r="L53" i="1"/>
  <c r="J53" i="1"/>
  <c r="I53" i="1"/>
  <c r="H53" i="1"/>
  <c r="G53" i="1"/>
  <c r="M54" i="1"/>
  <c r="R54" i="1" s="1"/>
  <c r="L54" i="1"/>
  <c r="J54" i="1"/>
  <c r="I54" i="1"/>
  <c r="H54" i="1"/>
  <c r="G54" i="1"/>
  <c r="M55" i="1"/>
  <c r="R55" i="1" s="1"/>
  <c r="L55" i="1"/>
  <c r="J55" i="1"/>
  <c r="I55" i="1"/>
  <c r="H55" i="1"/>
  <c r="G55" i="1"/>
  <c r="M56" i="1"/>
  <c r="R56" i="1" s="1"/>
  <c r="L56" i="1"/>
  <c r="J56" i="1"/>
  <c r="I56" i="1"/>
  <c r="H56" i="1"/>
  <c r="G56" i="1"/>
  <c r="M57" i="1"/>
  <c r="R57" i="1" s="1"/>
  <c r="L57" i="1"/>
  <c r="J57" i="1"/>
  <c r="I57" i="1"/>
  <c r="H57" i="1"/>
  <c r="G57" i="1"/>
  <c r="K58" i="1"/>
  <c r="Q58" i="1"/>
  <c r="K59" i="1"/>
  <c r="Q59" i="1"/>
  <c r="K60" i="1"/>
  <c r="Q60" i="1"/>
  <c r="K61" i="1"/>
  <c r="Q61" i="1"/>
  <c r="K62" i="1"/>
  <c r="Q62" i="1"/>
  <c r="K63" i="1"/>
  <c r="Q63" i="1"/>
  <c r="K64" i="1"/>
  <c r="Q64" i="1"/>
  <c r="K70" i="1"/>
  <c r="Q70" i="1"/>
  <c r="K71" i="1"/>
  <c r="Q71" i="1"/>
  <c r="K72" i="1"/>
  <c r="Q72" i="1"/>
  <c r="K73" i="1"/>
  <c r="Q73" i="1"/>
  <c r="K74" i="1"/>
  <c r="Q74" i="1"/>
  <c r="K75" i="1"/>
  <c r="Q75" i="1"/>
  <c r="K76" i="1"/>
  <c r="Q76" i="1"/>
  <c r="K77" i="1"/>
  <c r="Q77" i="1"/>
  <c r="K78" i="1"/>
  <c r="Q78" i="1"/>
  <c r="K79" i="1"/>
  <c r="Q79" i="1"/>
  <c r="K80" i="1"/>
  <c r="Q80" i="1"/>
  <c r="K81" i="1"/>
  <c r="Q81" i="1"/>
  <c r="K82" i="1"/>
  <c r="Q82" i="1"/>
  <c r="K83" i="1"/>
  <c r="Q83" i="1"/>
  <c r="K84" i="1"/>
  <c r="Q84" i="1"/>
  <c r="K85" i="1"/>
  <c r="Q85" i="1"/>
  <c r="K86" i="1"/>
  <c r="Q86" i="1"/>
  <c r="K87" i="1"/>
  <c r="Q87" i="1"/>
  <c r="K88" i="1"/>
  <c r="Q88" i="1"/>
  <c r="K89" i="1"/>
  <c r="Q89" i="1"/>
  <c r="K90" i="1"/>
  <c r="Q90" i="1"/>
  <c r="K91" i="1"/>
  <c r="Q91" i="1"/>
  <c r="K92" i="1"/>
  <c r="Q92" i="1"/>
  <c r="K93" i="1"/>
  <c r="Q93" i="1"/>
  <c r="K94" i="1"/>
  <c r="Q94" i="1"/>
  <c r="K95" i="1"/>
  <c r="Q95" i="1"/>
  <c r="K96" i="1"/>
  <c r="Q96" i="1"/>
  <c r="K97" i="1"/>
  <c r="Q97" i="1"/>
  <c r="K98" i="1"/>
  <c r="Q98" i="1"/>
  <c r="K99" i="1"/>
  <c r="Q99" i="1"/>
  <c r="K100" i="1"/>
  <c r="Q100" i="1"/>
  <c r="K101" i="1"/>
  <c r="Q101" i="1"/>
  <c r="K102" i="1"/>
  <c r="Q102" i="1"/>
  <c r="K103" i="1"/>
  <c r="Q103" i="1"/>
  <c r="K104" i="1"/>
  <c r="Q104" i="1"/>
  <c r="K105" i="1"/>
  <c r="Q105" i="1"/>
  <c r="K106" i="1"/>
  <c r="Q106" i="1"/>
  <c r="K107" i="1"/>
  <c r="Q107" i="1"/>
  <c r="K108" i="1"/>
  <c r="Q108" i="1"/>
  <c r="K109" i="1"/>
  <c r="Q109" i="1"/>
  <c r="K110" i="1"/>
  <c r="Q110" i="1"/>
  <c r="K111" i="1"/>
  <c r="Q111" i="1"/>
  <c r="K112" i="1"/>
  <c r="Q112" i="1"/>
  <c r="K113" i="1"/>
  <c r="Q113" i="1"/>
  <c r="K114" i="1"/>
  <c r="Q114" i="1"/>
  <c r="K115" i="1"/>
  <c r="Q115" i="1"/>
  <c r="K116" i="1"/>
  <c r="Q116" i="1"/>
  <c r="M119" i="1"/>
  <c r="R119" i="1" s="1"/>
  <c r="L119" i="1"/>
  <c r="J119" i="1"/>
  <c r="I119" i="1"/>
  <c r="H119" i="1"/>
  <c r="G119" i="1"/>
  <c r="M120" i="1"/>
  <c r="R120" i="1" s="1"/>
  <c r="L120" i="1"/>
  <c r="J120" i="1"/>
  <c r="I120" i="1"/>
  <c r="H120" i="1"/>
  <c r="G120" i="1"/>
  <c r="M121" i="1"/>
  <c r="R121" i="1" s="1"/>
  <c r="L121" i="1"/>
  <c r="J121" i="1"/>
  <c r="I121" i="1"/>
  <c r="H121" i="1"/>
  <c r="G121" i="1"/>
  <c r="K122" i="1"/>
  <c r="Q122" i="1"/>
  <c r="K123" i="1"/>
  <c r="Q123" i="1"/>
  <c r="M124" i="1"/>
  <c r="R124" i="1" s="1"/>
  <c r="L124" i="1"/>
  <c r="J124" i="1"/>
  <c r="I124" i="1"/>
  <c r="H124" i="1"/>
  <c r="G124" i="1"/>
  <c r="K125" i="1"/>
  <c r="Q125" i="1"/>
  <c r="M126" i="1"/>
  <c r="R126" i="1" s="1"/>
  <c r="L126" i="1"/>
  <c r="J126" i="1"/>
  <c r="I126" i="1"/>
  <c r="H126" i="1"/>
  <c r="G126" i="1"/>
  <c r="K127" i="1"/>
  <c r="Q127" i="1"/>
  <c r="K128" i="1"/>
  <c r="Q128" i="1"/>
  <c r="M129" i="1"/>
  <c r="R129" i="1" s="1"/>
  <c r="L129" i="1"/>
  <c r="J129" i="1"/>
  <c r="I129" i="1"/>
  <c r="H129" i="1"/>
  <c r="G129" i="1"/>
  <c r="M130" i="1"/>
  <c r="R130" i="1" s="1"/>
  <c r="L130" i="1"/>
  <c r="J130" i="1"/>
  <c r="I130" i="1"/>
  <c r="H130" i="1"/>
  <c r="G130" i="1"/>
  <c r="M131" i="1"/>
  <c r="R131" i="1" s="1"/>
  <c r="L131" i="1"/>
  <c r="J131" i="1"/>
  <c r="I131" i="1"/>
  <c r="H131" i="1"/>
  <c r="G131" i="1"/>
  <c r="K132" i="1"/>
  <c r="Q132" i="1"/>
  <c r="K133" i="1"/>
  <c r="Q133" i="1"/>
  <c r="K134" i="1"/>
  <c r="Q134" i="1"/>
  <c r="K140" i="1"/>
  <c r="Q140" i="1"/>
  <c r="K141" i="1"/>
  <c r="Q141" i="1"/>
  <c r="K142" i="1"/>
  <c r="Q142" i="1"/>
  <c r="K143" i="1"/>
  <c r="Q143" i="1"/>
  <c r="K144" i="1"/>
  <c r="Q144" i="1"/>
  <c r="K145" i="1"/>
  <c r="Q145" i="1"/>
  <c r="K146" i="1"/>
  <c r="Q146" i="1"/>
  <c r="K147" i="1"/>
  <c r="Q147" i="1"/>
  <c r="K148" i="1"/>
  <c r="Q148" i="1"/>
  <c r="K149" i="1"/>
  <c r="Q149" i="1"/>
  <c r="K150" i="1"/>
  <c r="Q150" i="1"/>
  <c r="K151" i="1"/>
  <c r="Q151" i="1"/>
  <c r="K152" i="1"/>
  <c r="Q152" i="1"/>
  <c r="K153" i="1"/>
  <c r="Q153" i="1"/>
  <c r="K154" i="1"/>
  <c r="Q154" i="1"/>
  <c r="K155" i="1"/>
  <c r="Q155" i="1"/>
  <c r="K156" i="1"/>
  <c r="Q156" i="1"/>
  <c r="K157" i="1"/>
  <c r="Q157" i="1"/>
  <c r="K158" i="1"/>
  <c r="Q158" i="1"/>
  <c r="K159" i="1"/>
  <c r="Q159" i="1"/>
  <c r="K160" i="1"/>
  <c r="Q160" i="1"/>
  <c r="K161" i="1"/>
  <c r="Q161" i="1"/>
  <c r="K162" i="1"/>
  <c r="Q162" i="1"/>
  <c r="K163" i="1"/>
  <c r="Q163" i="1"/>
  <c r="K164" i="1"/>
  <c r="Q164" i="1"/>
  <c r="K165" i="1"/>
  <c r="Q165" i="1"/>
  <c r="K166" i="1"/>
  <c r="Q166" i="1"/>
  <c r="K167" i="1"/>
  <c r="Q167" i="1"/>
  <c r="K168" i="1"/>
  <c r="Q168" i="1"/>
  <c r="K169" i="1"/>
  <c r="Q169" i="1"/>
  <c r="K170" i="1"/>
  <c r="Q170" i="1"/>
  <c r="K171" i="1"/>
  <c r="Q171" i="1"/>
  <c r="K172" i="1"/>
  <c r="Q172" i="1"/>
  <c r="K173" i="1"/>
  <c r="Q173" i="1"/>
  <c r="K174" i="1"/>
  <c r="Q174" i="1"/>
  <c r="K175" i="1"/>
  <c r="Q175" i="1"/>
  <c r="K176" i="1"/>
  <c r="Q176" i="1"/>
  <c r="K177" i="1"/>
  <c r="Q177" i="1"/>
  <c r="K178" i="1"/>
  <c r="Q178" i="1"/>
  <c r="K179" i="1"/>
  <c r="Q179" i="1"/>
  <c r="K182" i="1"/>
  <c r="Q182" i="1"/>
  <c r="M183" i="1"/>
  <c r="R183" i="1" s="1"/>
  <c r="L183" i="1"/>
  <c r="J183" i="1"/>
  <c r="I183" i="1"/>
  <c r="H183" i="1"/>
  <c r="G183" i="1"/>
  <c r="M184" i="1"/>
  <c r="R184" i="1" s="1"/>
  <c r="L184" i="1"/>
  <c r="J184" i="1"/>
  <c r="I184" i="1"/>
  <c r="H184" i="1"/>
  <c r="G184" i="1"/>
  <c r="M185" i="1"/>
  <c r="R185" i="1" s="1"/>
  <c r="L185" i="1"/>
  <c r="J185" i="1"/>
  <c r="I185" i="1"/>
  <c r="H185" i="1"/>
  <c r="G185" i="1"/>
  <c r="M186" i="1"/>
  <c r="R186" i="1" s="1"/>
  <c r="L186" i="1"/>
  <c r="J186" i="1"/>
  <c r="I186" i="1"/>
  <c r="H186" i="1"/>
  <c r="G186" i="1"/>
  <c r="K187" i="1"/>
  <c r="Q187" i="1"/>
  <c r="K188" i="1"/>
  <c r="Q188" i="1"/>
  <c r="K189" i="1"/>
  <c r="Q189" i="1"/>
  <c r="M192" i="1"/>
  <c r="R192" i="1" s="1"/>
  <c r="L192" i="1"/>
  <c r="J192" i="1"/>
  <c r="I192" i="1"/>
  <c r="H192" i="1"/>
  <c r="G192" i="1"/>
  <c r="M193" i="1"/>
  <c r="R193" i="1" s="1"/>
  <c r="L193" i="1"/>
  <c r="J193" i="1"/>
  <c r="I193" i="1"/>
  <c r="H193" i="1"/>
  <c r="G193" i="1"/>
  <c r="M194" i="1"/>
  <c r="R194" i="1" s="1"/>
  <c r="L194" i="1"/>
  <c r="J194" i="1"/>
  <c r="I194" i="1"/>
  <c r="H194" i="1"/>
  <c r="G194" i="1"/>
  <c r="K195" i="1"/>
  <c r="Q195" i="1"/>
  <c r="K196" i="1"/>
  <c r="Q196" i="1"/>
  <c r="K197" i="1"/>
  <c r="Q197" i="1"/>
  <c r="K198" i="1"/>
  <c r="Q198" i="1"/>
  <c r="K201" i="1"/>
  <c r="Q201" i="1"/>
  <c r="K202" i="1"/>
  <c r="Q202" i="1"/>
  <c r="K203" i="1"/>
  <c r="Q203" i="1"/>
  <c r="K204" i="1"/>
  <c r="Q204" i="1"/>
  <c r="K205" i="1"/>
  <c r="Q205" i="1"/>
  <c r="K206" i="1"/>
  <c r="Q206" i="1"/>
  <c r="K207" i="1"/>
  <c r="Q207" i="1"/>
  <c r="K208" i="1"/>
  <c r="Q208" i="1"/>
  <c r="K427" i="1"/>
  <c r="Q255" i="1" l="1"/>
  <c r="R239" i="1" s="1"/>
  <c r="Q256" i="1"/>
  <c r="R240" i="1" s="1"/>
  <c r="R243" i="1"/>
  <c r="Q260" i="1"/>
  <c r="R244" i="1" s="1"/>
  <c r="Q261" i="1"/>
  <c r="R245" i="1" s="1"/>
  <c r="K253" i="1"/>
  <c r="K194" i="1"/>
  <c r="Q194" i="1"/>
  <c r="K193" i="1"/>
  <c r="Q193" i="1"/>
  <c r="K192" i="1"/>
  <c r="Q192" i="1"/>
  <c r="K186" i="1"/>
  <c r="Q186" i="1"/>
  <c r="K185" i="1"/>
  <c r="Q185" i="1"/>
  <c r="K184" i="1"/>
  <c r="Q184" i="1"/>
  <c r="K183" i="1"/>
  <c r="Q183" i="1"/>
  <c r="K131" i="1"/>
  <c r="Q131" i="1"/>
  <c r="K130" i="1"/>
  <c r="Q130" i="1"/>
  <c r="K129" i="1"/>
  <c r="Q129" i="1"/>
  <c r="K126" i="1"/>
  <c r="Q126" i="1"/>
  <c r="K124" i="1"/>
  <c r="Q124" i="1"/>
  <c r="K121" i="1"/>
  <c r="Q121" i="1"/>
  <c r="K120" i="1"/>
  <c r="Q120" i="1"/>
  <c r="K119" i="1"/>
  <c r="Q119" i="1"/>
  <c r="K57" i="1"/>
  <c r="Q57" i="1"/>
  <c r="K56" i="1"/>
  <c r="Q56" i="1"/>
  <c r="K55" i="1"/>
  <c r="Q55" i="1"/>
  <c r="K54" i="1"/>
  <c r="Q54" i="1"/>
  <c r="K53" i="1"/>
  <c r="Q53" i="1"/>
  <c r="K52" i="1"/>
  <c r="Q52" i="1"/>
  <c r="K51" i="1"/>
  <c r="Q51" i="1"/>
  <c r="K50" i="1"/>
  <c r="Q50" i="1"/>
  <c r="K49" i="1"/>
  <c r="Q49" i="1"/>
  <c r="M1217" i="1"/>
  <c r="R1217" i="1" s="1"/>
  <c r="L1217" i="1"/>
  <c r="K1217" i="1"/>
  <c r="J1217" i="1"/>
  <c r="M1216" i="1"/>
  <c r="R1216" i="1" s="1"/>
  <c r="L1216" i="1"/>
  <c r="K1216" i="1"/>
  <c r="J1216" i="1"/>
  <c r="M1215" i="1"/>
  <c r="R1215" i="1" s="1"/>
  <c r="L1215" i="1"/>
  <c r="K1215" i="1"/>
  <c r="J1215" i="1"/>
  <c r="M1214" i="1"/>
  <c r="R1214" i="1" s="1"/>
  <c r="L1214" i="1"/>
  <c r="K1214" i="1"/>
  <c r="J1214" i="1"/>
  <c r="K1213" i="1"/>
  <c r="M1206" i="1"/>
  <c r="R1206" i="1" s="1"/>
  <c r="L1206" i="1"/>
  <c r="K1206" i="1"/>
  <c r="J1206" i="1"/>
  <c r="M1205" i="1"/>
  <c r="R1205" i="1" s="1"/>
  <c r="L1205" i="1"/>
  <c r="K1205" i="1"/>
  <c r="J1205" i="1"/>
  <c r="M1204" i="1"/>
  <c r="R1204" i="1" s="1"/>
  <c r="L1204" i="1"/>
  <c r="K1204" i="1"/>
  <c r="J1204" i="1"/>
  <c r="K1203" i="1"/>
  <c r="M1195" i="1"/>
  <c r="R1195" i="1" s="1"/>
  <c r="L1195" i="1"/>
  <c r="K1195" i="1"/>
  <c r="J1195" i="1"/>
  <c r="M1194" i="1"/>
  <c r="R1194" i="1" s="1"/>
  <c r="L1194" i="1"/>
  <c r="K1194" i="1"/>
  <c r="J1194" i="1"/>
  <c r="M1191" i="1"/>
  <c r="R1191" i="1" s="1"/>
  <c r="L1191" i="1"/>
  <c r="K1191" i="1"/>
  <c r="J1191" i="1"/>
  <c r="M1190" i="1"/>
  <c r="R1190" i="1" s="1"/>
  <c r="L1190" i="1"/>
  <c r="K1190" i="1"/>
  <c r="J1190" i="1"/>
  <c r="M1189" i="1"/>
  <c r="R1189" i="1" s="1"/>
  <c r="L1189" i="1"/>
  <c r="K1189" i="1"/>
  <c r="J1189" i="1"/>
  <c r="M1188" i="1"/>
  <c r="R1188" i="1" s="1"/>
  <c r="L1188" i="1"/>
  <c r="K1188" i="1"/>
  <c r="J1188" i="1"/>
  <c r="M1187" i="1"/>
  <c r="R1187" i="1" s="1"/>
  <c r="L1187" i="1"/>
  <c r="K1187" i="1"/>
  <c r="J1187" i="1"/>
  <c r="K1186" i="1"/>
  <c r="K1185" i="1"/>
  <c r="M1180" i="1"/>
  <c r="R1180" i="1" s="1"/>
  <c r="L1180" i="1"/>
  <c r="K1180" i="1"/>
  <c r="J1180" i="1"/>
  <c r="M1179" i="1"/>
  <c r="R1179" i="1" s="1"/>
  <c r="L1179" i="1"/>
  <c r="K1179" i="1"/>
  <c r="J1179" i="1"/>
  <c r="M1178" i="1"/>
  <c r="R1178" i="1" s="1"/>
  <c r="L1178" i="1"/>
  <c r="K1178" i="1"/>
  <c r="J1178" i="1"/>
  <c r="M1177" i="1"/>
  <c r="R1177" i="1" s="1"/>
  <c r="L1177" i="1"/>
  <c r="K1177" i="1"/>
  <c r="J1177" i="1"/>
  <c r="M1172" i="1"/>
  <c r="R1172" i="1" s="1"/>
  <c r="L1172" i="1"/>
  <c r="K1172" i="1"/>
  <c r="J1172" i="1"/>
  <c r="M1171" i="1"/>
  <c r="R1171" i="1" s="1"/>
  <c r="L1171" i="1"/>
  <c r="K1171" i="1"/>
  <c r="J1171" i="1"/>
  <c r="M1170" i="1"/>
  <c r="R1170" i="1" s="1"/>
  <c r="L1170" i="1"/>
  <c r="K1170" i="1"/>
  <c r="J1170" i="1"/>
  <c r="M1169" i="1"/>
  <c r="R1169" i="1" s="1"/>
  <c r="L1169" i="1"/>
  <c r="K1169" i="1"/>
  <c r="J1169" i="1"/>
  <c r="M1168" i="1"/>
  <c r="R1168" i="1" s="1"/>
  <c r="L1168" i="1"/>
  <c r="K1168" i="1"/>
  <c r="J1168" i="1"/>
  <c r="K1167" i="1"/>
  <c r="M1164" i="1"/>
  <c r="R1164" i="1" s="1"/>
  <c r="L1164" i="1"/>
  <c r="K1164" i="1"/>
  <c r="J1164" i="1"/>
  <c r="M1161" i="1"/>
  <c r="R1161" i="1" s="1"/>
  <c r="L1161" i="1"/>
  <c r="K1161" i="1"/>
  <c r="J1161" i="1"/>
  <c r="M1160" i="1"/>
  <c r="R1160" i="1" s="1"/>
  <c r="L1160" i="1"/>
  <c r="K1160" i="1"/>
  <c r="J1160" i="1"/>
  <c r="M1159" i="1"/>
  <c r="R1159" i="1" s="1"/>
  <c r="L1159" i="1"/>
  <c r="K1159" i="1"/>
  <c r="J1159" i="1"/>
  <c r="M1158" i="1"/>
  <c r="R1158" i="1" s="1"/>
  <c r="L1158" i="1"/>
  <c r="K1158" i="1"/>
  <c r="J1158" i="1"/>
  <c r="M1157" i="1"/>
  <c r="R1157" i="1" s="1"/>
  <c r="L1157" i="1"/>
  <c r="K1157" i="1"/>
  <c r="J1157" i="1"/>
  <c r="K1156" i="1"/>
  <c r="M1151" i="1"/>
  <c r="R1151" i="1" s="1"/>
  <c r="L1151" i="1"/>
  <c r="K1151" i="1"/>
  <c r="J1151" i="1"/>
  <c r="M1150" i="1"/>
  <c r="R1150" i="1" s="1"/>
  <c r="L1150" i="1"/>
  <c r="K1150" i="1"/>
  <c r="J1150" i="1"/>
  <c r="K1149" i="1"/>
  <c r="M1144" i="1"/>
  <c r="R1144" i="1" s="1"/>
  <c r="L1144" i="1"/>
  <c r="K1144" i="1"/>
  <c r="J1144" i="1"/>
  <c r="M1143" i="1"/>
  <c r="R1143" i="1" s="1"/>
  <c r="L1143" i="1"/>
  <c r="K1143" i="1"/>
  <c r="J1143" i="1"/>
  <c r="M1142" i="1"/>
  <c r="R1142" i="1" s="1"/>
  <c r="L1142" i="1"/>
  <c r="K1142" i="1"/>
  <c r="J1142" i="1"/>
  <c r="K1141" i="1"/>
  <c r="M1136" i="1"/>
  <c r="R1136" i="1" s="1"/>
  <c r="L1136" i="1"/>
  <c r="K1136" i="1"/>
  <c r="J1136" i="1"/>
  <c r="M1135" i="1"/>
  <c r="R1135" i="1" s="1"/>
  <c r="L1135" i="1"/>
  <c r="K1135" i="1"/>
  <c r="J1135" i="1"/>
  <c r="K1134" i="1"/>
  <c r="M1131" i="1"/>
  <c r="R1131" i="1" s="1"/>
  <c r="L1131" i="1"/>
  <c r="K1131" i="1"/>
  <c r="J1131" i="1"/>
  <c r="M1122" i="1"/>
  <c r="R1122" i="1" s="1"/>
  <c r="L1122" i="1"/>
  <c r="K1122" i="1"/>
  <c r="J1122" i="1"/>
  <c r="M1121" i="1"/>
  <c r="R1121" i="1" s="1"/>
  <c r="L1121" i="1"/>
  <c r="K1121" i="1"/>
  <c r="J1121" i="1"/>
  <c r="M1120" i="1"/>
  <c r="R1120" i="1" s="1"/>
  <c r="L1120" i="1"/>
  <c r="K1120" i="1"/>
  <c r="J1120" i="1"/>
  <c r="M1119" i="1"/>
  <c r="R1119" i="1" s="1"/>
  <c r="L1119" i="1"/>
  <c r="K1119" i="1"/>
  <c r="J1119" i="1"/>
  <c r="M1118" i="1"/>
  <c r="R1118" i="1" s="1"/>
  <c r="L1118" i="1"/>
  <c r="K1118" i="1"/>
  <c r="J1118" i="1"/>
  <c r="K1117" i="1"/>
  <c r="M1111" i="1"/>
  <c r="R1111" i="1" s="1"/>
  <c r="L1111" i="1"/>
  <c r="K1111" i="1"/>
  <c r="J1111" i="1"/>
  <c r="M1110" i="1"/>
  <c r="R1110" i="1" s="1"/>
  <c r="L1110" i="1"/>
  <c r="K1110" i="1"/>
  <c r="J1110" i="1"/>
  <c r="M1109" i="1"/>
  <c r="R1109" i="1" s="1"/>
  <c r="L1109" i="1"/>
  <c r="K1109" i="1"/>
  <c r="J1109" i="1"/>
  <c r="K1108" i="1"/>
  <c r="M1103" i="1"/>
  <c r="R1103" i="1" s="1"/>
  <c r="L1103" i="1"/>
  <c r="K1103" i="1"/>
  <c r="J1103" i="1"/>
  <c r="M1102" i="1"/>
  <c r="R1102" i="1" s="1"/>
  <c r="L1102" i="1"/>
  <c r="K1102" i="1"/>
  <c r="J1102" i="1"/>
  <c r="M1101" i="1"/>
  <c r="R1101" i="1" s="1"/>
  <c r="L1101" i="1"/>
  <c r="K1101" i="1"/>
  <c r="J1101" i="1"/>
  <c r="M1100" i="1"/>
  <c r="R1100" i="1" s="1"/>
  <c r="L1100" i="1"/>
  <c r="K1100" i="1"/>
  <c r="J1100" i="1"/>
  <c r="K1099" i="1"/>
  <c r="M1094" i="1"/>
  <c r="R1094" i="1" s="1"/>
  <c r="L1094" i="1"/>
  <c r="K1094" i="1"/>
  <c r="J1094" i="1"/>
  <c r="M1093" i="1"/>
  <c r="R1093" i="1" s="1"/>
  <c r="L1093" i="1"/>
  <c r="K1093" i="1"/>
  <c r="J1093" i="1"/>
  <c r="M1092" i="1"/>
  <c r="R1092" i="1" s="1"/>
  <c r="L1092" i="1"/>
  <c r="K1092" i="1"/>
  <c r="J1092" i="1"/>
  <c r="K1091" i="1"/>
  <c r="M1086" i="1"/>
  <c r="R1086" i="1" s="1"/>
  <c r="L1086" i="1"/>
  <c r="K1086" i="1"/>
  <c r="J1086" i="1"/>
  <c r="M1085" i="1"/>
  <c r="R1085" i="1" s="1"/>
  <c r="L1085" i="1"/>
  <c r="K1085" i="1"/>
  <c r="J1085" i="1"/>
  <c r="M1084" i="1"/>
  <c r="R1084" i="1" s="1"/>
  <c r="L1084" i="1"/>
  <c r="K1084" i="1"/>
  <c r="J1084" i="1"/>
  <c r="K1083" i="1"/>
  <c r="M1078" i="1"/>
  <c r="R1078" i="1" s="1"/>
  <c r="L1078" i="1"/>
  <c r="K1078" i="1"/>
  <c r="J1078" i="1"/>
  <c r="M1077" i="1"/>
  <c r="R1077" i="1" s="1"/>
  <c r="L1077" i="1"/>
  <c r="K1077" i="1"/>
  <c r="J1077" i="1"/>
  <c r="M1076" i="1"/>
  <c r="R1076" i="1" s="1"/>
  <c r="L1076" i="1"/>
  <c r="K1076" i="1"/>
  <c r="J1076" i="1"/>
  <c r="M1075" i="1"/>
  <c r="R1075" i="1" s="1"/>
  <c r="L1075" i="1"/>
  <c r="K1075" i="1"/>
  <c r="J1075" i="1"/>
  <c r="K1074" i="1"/>
  <c r="M1069" i="1"/>
  <c r="R1069" i="1" s="1"/>
  <c r="L1069" i="1"/>
  <c r="K1069" i="1"/>
  <c r="J1069" i="1"/>
  <c r="M1068" i="1"/>
  <c r="R1068" i="1" s="1"/>
  <c r="L1068" i="1"/>
  <c r="K1068" i="1"/>
  <c r="J1068" i="1"/>
  <c r="M1067" i="1"/>
  <c r="R1067" i="1" s="1"/>
  <c r="L1067" i="1"/>
  <c r="K1067" i="1"/>
  <c r="J1067" i="1"/>
  <c r="M1066" i="1"/>
  <c r="R1066" i="1" s="1"/>
  <c r="L1066" i="1"/>
  <c r="K1066" i="1"/>
  <c r="J1066" i="1"/>
  <c r="M1065" i="1"/>
  <c r="R1065" i="1" s="1"/>
  <c r="L1065" i="1"/>
  <c r="K1065" i="1"/>
  <c r="J1065" i="1"/>
  <c r="K1064" i="1"/>
  <c r="M1059" i="1"/>
  <c r="R1059" i="1" s="1"/>
  <c r="L1059" i="1"/>
  <c r="K1059" i="1"/>
  <c r="J1059" i="1"/>
  <c r="M1058" i="1"/>
  <c r="R1058" i="1" s="1"/>
  <c r="L1058" i="1"/>
  <c r="K1058" i="1"/>
  <c r="J1058" i="1"/>
  <c r="M1057" i="1"/>
  <c r="R1057" i="1" s="1"/>
  <c r="L1057" i="1"/>
  <c r="K1057" i="1"/>
  <c r="J1057" i="1"/>
  <c r="M1056" i="1"/>
  <c r="R1056" i="1" s="1"/>
  <c r="L1056" i="1"/>
  <c r="K1056" i="1"/>
  <c r="J1056" i="1"/>
  <c r="K1055" i="1"/>
  <c r="M1045" i="1"/>
  <c r="R1045" i="1" s="1"/>
  <c r="L1045" i="1"/>
  <c r="K1045" i="1"/>
  <c r="J1045" i="1"/>
  <c r="M1044" i="1"/>
  <c r="R1044" i="1" s="1"/>
  <c r="L1044" i="1"/>
  <c r="K1044" i="1"/>
  <c r="J1044" i="1"/>
  <c r="M1043" i="1"/>
  <c r="R1043" i="1" s="1"/>
  <c r="L1043" i="1"/>
  <c r="K1043" i="1"/>
  <c r="J1043" i="1"/>
  <c r="K1042" i="1"/>
  <c r="M1037" i="1"/>
  <c r="R1037" i="1" s="1"/>
  <c r="L1037" i="1"/>
  <c r="K1037" i="1"/>
  <c r="J1037" i="1"/>
  <c r="M1036" i="1"/>
  <c r="R1036" i="1" s="1"/>
  <c r="L1036" i="1"/>
  <c r="K1036" i="1"/>
  <c r="J1036" i="1"/>
  <c r="M1035" i="1"/>
  <c r="R1035" i="1" s="1"/>
  <c r="L1035" i="1"/>
  <c r="K1035" i="1"/>
  <c r="J1035" i="1"/>
  <c r="K1034" i="1"/>
  <c r="M1031" i="1"/>
  <c r="R1031" i="1" s="1"/>
  <c r="L1031" i="1"/>
  <c r="K1031" i="1"/>
  <c r="J1031" i="1"/>
  <c r="M1028" i="1"/>
  <c r="R1028" i="1" s="1"/>
  <c r="L1028" i="1"/>
  <c r="K1028" i="1"/>
  <c r="J1028" i="1"/>
  <c r="M1027" i="1"/>
  <c r="R1027" i="1" s="1"/>
  <c r="L1027" i="1"/>
  <c r="K1027" i="1"/>
  <c r="J1027" i="1"/>
  <c r="M1026" i="1"/>
  <c r="R1026" i="1" s="1"/>
  <c r="L1026" i="1"/>
  <c r="K1026" i="1"/>
  <c r="J1026" i="1"/>
  <c r="K1025" i="1"/>
  <c r="M1020" i="1"/>
  <c r="R1020" i="1" s="1"/>
  <c r="L1020" i="1"/>
  <c r="K1020" i="1"/>
  <c r="J1020" i="1"/>
  <c r="M1019" i="1"/>
  <c r="R1019" i="1" s="1"/>
  <c r="L1019" i="1"/>
  <c r="K1019" i="1"/>
  <c r="J1019" i="1"/>
  <c r="M1018" i="1"/>
  <c r="R1018" i="1" s="1"/>
  <c r="L1018" i="1"/>
  <c r="K1018" i="1"/>
  <c r="J1018" i="1"/>
  <c r="K1017" i="1"/>
  <c r="M1013" i="1"/>
  <c r="R1013" i="1" s="1"/>
  <c r="L1013" i="1"/>
  <c r="K1013" i="1"/>
  <c r="J1013" i="1"/>
  <c r="M1012" i="1"/>
  <c r="R1012" i="1" s="1"/>
  <c r="L1012" i="1"/>
  <c r="K1012" i="1"/>
  <c r="J1012" i="1"/>
  <c r="M1011" i="1"/>
  <c r="R1011" i="1" s="1"/>
  <c r="L1011" i="1"/>
  <c r="K1011" i="1"/>
  <c r="J1011" i="1"/>
  <c r="M1010" i="1"/>
  <c r="R1010" i="1" s="1"/>
  <c r="L1010" i="1"/>
  <c r="K1010" i="1"/>
  <c r="J1010" i="1"/>
  <c r="K1009" i="1"/>
  <c r="M1004" i="1"/>
  <c r="R1004" i="1" s="1"/>
  <c r="L1004" i="1"/>
  <c r="K1004" i="1"/>
  <c r="J1004" i="1"/>
  <c r="M1003" i="1"/>
  <c r="R1003" i="1" s="1"/>
  <c r="L1003" i="1"/>
  <c r="K1003" i="1"/>
  <c r="J1003" i="1"/>
  <c r="M1002" i="1"/>
  <c r="R1002" i="1" s="1"/>
  <c r="L1002" i="1"/>
  <c r="K1002" i="1"/>
  <c r="J1002" i="1"/>
  <c r="M1001" i="1"/>
  <c r="R1001" i="1" s="1"/>
  <c r="L1001" i="1"/>
  <c r="K1001" i="1"/>
  <c r="J1001" i="1"/>
  <c r="K1000" i="1"/>
  <c r="M997" i="1"/>
  <c r="R997" i="1" s="1"/>
  <c r="L997" i="1"/>
  <c r="K997" i="1"/>
  <c r="J997" i="1"/>
  <c r="M996" i="1"/>
  <c r="R996" i="1" s="1"/>
  <c r="L996" i="1"/>
  <c r="K996" i="1"/>
  <c r="J996" i="1"/>
  <c r="K995" i="1"/>
  <c r="M992" i="1"/>
  <c r="R992" i="1" s="1"/>
  <c r="L992" i="1"/>
  <c r="K992" i="1"/>
  <c r="J992" i="1"/>
  <c r="M991" i="1"/>
  <c r="R991" i="1" s="1"/>
  <c r="L991" i="1"/>
  <c r="K991" i="1"/>
  <c r="J991" i="1"/>
  <c r="M990" i="1"/>
  <c r="R990" i="1" s="1"/>
  <c r="L990" i="1"/>
  <c r="K990" i="1"/>
  <c r="J990" i="1"/>
  <c r="M989" i="1"/>
  <c r="R989" i="1" s="1"/>
  <c r="L989" i="1"/>
  <c r="K989" i="1"/>
  <c r="J989" i="1"/>
  <c r="M988" i="1"/>
  <c r="R988" i="1" s="1"/>
  <c r="L988" i="1"/>
  <c r="K988" i="1"/>
  <c r="J988" i="1"/>
  <c r="K987" i="1"/>
  <c r="M979" i="1"/>
  <c r="R979" i="1" s="1"/>
  <c r="L979" i="1"/>
  <c r="K979" i="1"/>
  <c r="J979" i="1"/>
  <c r="M978" i="1"/>
  <c r="R978" i="1" s="1"/>
  <c r="L978" i="1"/>
  <c r="K978" i="1"/>
  <c r="J978" i="1"/>
  <c r="M977" i="1"/>
  <c r="R977" i="1" s="1"/>
  <c r="L977" i="1"/>
  <c r="K977" i="1"/>
  <c r="J977" i="1"/>
  <c r="M976" i="1"/>
  <c r="R976" i="1" s="1"/>
  <c r="L976" i="1"/>
  <c r="K976" i="1"/>
  <c r="J976" i="1"/>
  <c r="K975" i="1"/>
  <c r="M972" i="1"/>
  <c r="R972" i="1" s="1"/>
  <c r="L972" i="1"/>
  <c r="K972" i="1"/>
  <c r="J972" i="1"/>
  <c r="M971" i="1"/>
  <c r="R971" i="1" s="1"/>
  <c r="L971" i="1"/>
  <c r="K971" i="1"/>
  <c r="J971" i="1"/>
  <c r="M970" i="1"/>
  <c r="R970" i="1" s="1"/>
  <c r="L970" i="1"/>
  <c r="K970" i="1"/>
  <c r="J970" i="1"/>
  <c r="K969" i="1"/>
  <c r="M966" i="1"/>
  <c r="R966" i="1" s="1"/>
  <c r="L966" i="1"/>
  <c r="K966" i="1"/>
  <c r="J966" i="1"/>
  <c r="M964" i="1"/>
  <c r="R964" i="1" s="1"/>
  <c r="L964" i="1"/>
  <c r="K964" i="1"/>
  <c r="J964" i="1"/>
  <c r="M963" i="1"/>
  <c r="R963" i="1" s="1"/>
  <c r="L963" i="1"/>
  <c r="K963" i="1"/>
  <c r="J963" i="1"/>
  <c r="K962" i="1"/>
  <c r="M959" i="1"/>
  <c r="R959" i="1" s="1"/>
  <c r="L959" i="1"/>
  <c r="K959" i="1"/>
  <c r="J959" i="1"/>
  <c r="M958" i="1"/>
  <c r="R958" i="1" s="1"/>
  <c r="L958" i="1"/>
  <c r="K958" i="1"/>
  <c r="J958" i="1"/>
  <c r="M957" i="1"/>
  <c r="R957" i="1" s="1"/>
  <c r="L957" i="1"/>
  <c r="K957" i="1"/>
  <c r="J957" i="1"/>
  <c r="M956" i="1"/>
  <c r="R956" i="1" s="1"/>
  <c r="L956" i="1"/>
  <c r="K956" i="1"/>
  <c r="J956" i="1"/>
  <c r="M955" i="1"/>
  <c r="R955" i="1" s="1"/>
  <c r="L955" i="1"/>
  <c r="K955" i="1"/>
  <c r="J955" i="1"/>
  <c r="K954" i="1"/>
  <c r="M951" i="1"/>
  <c r="R951" i="1" s="1"/>
  <c r="L951" i="1"/>
  <c r="K951" i="1"/>
  <c r="J951" i="1"/>
  <c r="M950" i="1"/>
  <c r="R950" i="1" s="1"/>
  <c r="L950" i="1"/>
  <c r="K950" i="1"/>
  <c r="J950" i="1"/>
  <c r="M949" i="1"/>
  <c r="R949" i="1" s="1"/>
  <c r="L949" i="1"/>
  <c r="K949" i="1"/>
  <c r="J949" i="1"/>
  <c r="M948" i="1"/>
  <c r="R948" i="1" s="1"/>
  <c r="L948" i="1"/>
  <c r="K948" i="1"/>
  <c r="J948" i="1"/>
  <c r="M947" i="1"/>
  <c r="R947" i="1" s="1"/>
  <c r="L947" i="1"/>
  <c r="K947" i="1"/>
  <c r="J947" i="1"/>
  <c r="K946" i="1"/>
  <c r="M943" i="1"/>
  <c r="R943" i="1" s="1"/>
  <c r="L943" i="1"/>
  <c r="K943" i="1"/>
  <c r="J943" i="1"/>
  <c r="M942" i="1"/>
  <c r="R942" i="1" s="1"/>
  <c r="L942" i="1"/>
  <c r="K942" i="1"/>
  <c r="J942" i="1"/>
  <c r="M941" i="1"/>
  <c r="R941" i="1" s="1"/>
  <c r="L941" i="1"/>
  <c r="K941" i="1"/>
  <c r="J941" i="1"/>
  <c r="M940" i="1"/>
  <c r="R940" i="1" s="1"/>
  <c r="L940" i="1"/>
  <c r="K940" i="1"/>
  <c r="J940" i="1"/>
  <c r="M939" i="1"/>
  <c r="R939" i="1" s="1"/>
  <c r="L939" i="1"/>
  <c r="K939" i="1"/>
  <c r="J939" i="1"/>
  <c r="K938" i="1"/>
  <c r="M934" i="1"/>
  <c r="R934" i="1" s="1"/>
  <c r="L934" i="1"/>
  <c r="K934" i="1"/>
  <c r="J934" i="1"/>
  <c r="M933" i="1"/>
  <c r="R933" i="1" s="1"/>
  <c r="L933" i="1"/>
  <c r="K933" i="1"/>
  <c r="J933" i="1"/>
  <c r="M932" i="1"/>
  <c r="R932" i="1" s="1"/>
  <c r="L932" i="1"/>
  <c r="K932" i="1"/>
  <c r="J932" i="1"/>
  <c r="M931" i="1"/>
  <c r="R931" i="1" s="1"/>
  <c r="L931" i="1"/>
  <c r="K931" i="1"/>
  <c r="J931" i="1"/>
  <c r="K930" i="1"/>
  <c r="M920" i="1"/>
  <c r="R920" i="1" s="1"/>
  <c r="L920" i="1"/>
  <c r="K920" i="1"/>
  <c r="J920" i="1"/>
  <c r="M919" i="1"/>
  <c r="R919" i="1" s="1"/>
  <c r="L919" i="1"/>
  <c r="K919" i="1"/>
  <c r="J919" i="1"/>
  <c r="M918" i="1"/>
  <c r="R918" i="1" s="1"/>
  <c r="L918" i="1"/>
  <c r="K918" i="1"/>
  <c r="J918" i="1"/>
  <c r="K917" i="1"/>
  <c r="M911" i="1"/>
  <c r="R911" i="1" s="1"/>
  <c r="L911" i="1"/>
  <c r="K911" i="1"/>
  <c r="J911" i="1"/>
  <c r="M910" i="1"/>
  <c r="R910" i="1" s="1"/>
  <c r="L910" i="1"/>
  <c r="K910" i="1"/>
  <c r="J910" i="1"/>
  <c r="M909" i="1"/>
  <c r="R909" i="1" s="1"/>
  <c r="L909" i="1"/>
  <c r="K909" i="1"/>
  <c r="J909" i="1"/>
  <c r="M908" i="1"/>
  <c r="R908" i="1" s="1"/>
  <c r="L908" i="1"/>
  <c r="K908" i="1"/>
  <c r="J908" i="1"/>
  <c r="K907" i="1"/>
  <c r="M902" i="1"/>
  <c r="R902" i="1" s="1"/>
  <c r="L902" i="1"/>
  <c r="K902" i="1"/>
  <c r="J902" i="1"/>
  <c r="M901" i="1"/>
  <c r="R901" i="1" s="1"/>
  <c r="L901" i="1"/>
  <c r="K901" i="1"/>
  <c r="J901" i="1"/>
  <c r="M900" i="1"/>
  <c r="R900" i="1" s="1"/>
  <c r="L900" i="1"/>
  <c r="K900" i="1"/>
  <c r="J900" i="1"/>
  <c r="K899" i="1"/>
  <c r="M896" i="1"/>
  <c r="R896" i="1" s="1"/>
  <c r="L896" i="1"/>
  <c r="K896" i="1"/>
  <c r="J896" i="1"/>
  <c r="K895" i="1"/>
  <c r="M892" i="1"/>
  <c r="R892" i="1" s="1"/>
  <c r="L892" i="1"/>
  <c r="K892" i="1"/>
  <c r="J892" i="1"/>
  <c r="M891" i="1"/>
  <c r="R891" i="1" s="1"/>
  <c r="L891" i="1"/>
  <c r="K891" i="1"/>
  <c r="J891" i="1"/>
  <c r="K890" i="1"/>
  <c r="M885" i="1"/>
  <c r="R885" i="1" s="1"/>
  <c r="L885" i="1"/>
  <c r="K885" i="1"/>
  <c r="J885" i="1"/>
  <c r="M884" i="1"/>
  <c r="R884" i="1" s="1"/>
  <c r="L884" i="1"/>
  <c r="K884" i="1"/>
  <c r="J884" i="1"/>
  <c r="M883" i="1"/>
  <c r="R883" i="1" s="1"/>
  <c r="L883" i="1"/>
  <c r="K883" i="1"/>
  <c r="J883" i="1"/>
  <c r="K882" i="1"/>
  <c r="M876" i="1"/>
  <c r="R876" i="1" s="1"/>
  <c r="L876" i="1"/>
  <c r="K876" i="1"/>
  <c r="J876" i="1"/>
  <c r="M875" i="1"/>
  <c r="R875" i="1" s="1"/>
  <c r="L875" i="1"/>
  <c r="K875" i="1"/>
  <c r="J875" i="1"/>
  <c r="M874" i="1"/>
  <c r="R874" i="1" s="1"/>
  <c r="L874" i="1"/>
  <c r="K874" i="1"/>
  <c r="J874" i="1"/>
  <c r="M873" i="1"/>
  <c r="R873" i="1" s="1"/>
  <c r="L873" i="1"/>
  <c r="K873" i="1"/>
  <c r="J873" i="1"/>
  <c r="M872" i="1"/>
  <c r="R872" i="1" s="1"/>
  <c r="L872" i="1"/>
  <c r="K872" i="1"/>
  <c r="J872" i="1"/>
  <c r="M868" i="1"/>
  <c r="R868" i="1" s="1"/>
  <c r="L868" i="1"/>
  <c r="K868" i="1"/>
  <c r="J868" i="1"/>
  <c r="M866" i="1"/>
  <c r="R866" i="1" s="1"/>
  <c r="L866" i="1"/>
  <c r="K866" i="1"/>
  <c r="J866" i="1"/>
  <c r="M864" i="1"/>
  <c r="R864" i="1" s="1"/>
  <c r="L864" i="1"/>
  <c r="K864" i="1"/>
  <c r="J864" i="1"/>
  <c r="K863" i="1"/>
  <c r="M852" i="1"/>
  <c r="R852" i="1" s="1"/>
  <c r="L852" i="1"/>
  <c r="K852" i="1"/>
  <c r="J852" i="1"/>
  <c r="M851" i="1"/>
  <c r="R851" i="1" s="1"/>
  <c r="L851" i="1"/>
  <c r="K851" i="1"/>
  <c r="J851" i="1"/>
  <c r="M850" i="1"/>
  <c r="R850" i="1" s="1"/>
  <c r="L850" i="1"/>
  <c r="K850" i="1"/>
  <c r="J850" i="1"/>
  <c r="M849" i="1"/>
  <c r="R849" i="1" s="1"/>
  <c r="L849" i="1"/>
  <c r="K849" i="1"/>
  <c r="J849" i="1"/>
  <c r="K848" i="1"/>
  <c r="M845" i="1"/>
  <c r="R845" i="1" s="1"/>
  <c r="L845" i="1"/>
  <c r="K845" i="1"/>
  <c r="J845" i="1"/>
  <c r="M844" i="1"/>
  <c r="R844" i="1" s="1"/>
  <c r="L844" i="1"/>
  <c r="K844" i="1"/>
  <c r="J844" i="1"/>
  <c r="M843" i="1"/>
  <c r="R843" i="1" s="1"/>
  <c r="L843" i="1"/>
  <c r="K843" i="1"/>
  <c r="J843" i="1"/>
  <c r="K842" i="1"/>
  <c r="M839" i="1"/>
  <c r="R839" i="1" s="1"/>
  <c r="L839" i="1"/>
  <c r="K839" i="1"/>
  <c r="J839" i="1"/>
  <c r="K838" i="1"/>
  <c r="M835" i="1"/>
  <c r="R835" i="1" s="1"/>
  <c r="L835" i="1"/>
  <c r="K835" i="1"/>
  <c r="J835" i="1"/>
  <c r="M834" i="1"/>
  <c r="R834" i="1" s="1"/>
  <c r="L834" i="1"/>
  <c r="K834" i="1"/>
  <c r="J834" i="1"/>
  <c r="M831" i="1"/>
  <c r="R831" i="1" s="1"/>
  <c r="L831" i="1"/>
  <c r="K831" i="1"/>
  <c r="J831" i="1"/>
  <c r="M830" i="1"/>
  <c r="R830" i="1" s="1"/>
  <c r="L830" i="1"/>
  <c r="K830" i="1"/>
  <c r="J830" i="1"/>
  <c r="M827" i="1"/>
  <c r="R827" i="1" s="1"/>
  <c r="L827" i="1"/>
  <c r="K827" i="1"/>
  <c r="J827" i="1"/>
  <c r="M826" i="1"/>
  <c r="R826" i="1" s="1"/>
  <c r="L826" i="1"/>
  <c r="K826" i="1"/>
  <c r="J826" i="1"/>
  <c r="M825" i="1"/>
  <c r="R825" i="1" s="1"/>
  <c r="L825" i="1"/>
  <c r="K825" i="1"/>
  <c r="J825" i="1"/>
  <c r="M824" i="1"/>
  <c r="R824" i="1" s="1"/>
  <c r="L824" i="1"/>
  <c r="K824" i="1"/>
  <c r="J824" i="1"/>
  <c r="M821" i="1"/>
  <c r="R821" i="1" s="1"/>
  <c r="L821" i="1"/>
  <c r="K821" i="1"/>
  <c r="J821" i="1"/>
  <c r="M820" i="1"/>
  <c r="R820" i="1" s="1"/>
  <c r="L820" i="1"/>
  <c r="K820" i="1"/>
  <c r="J820" i="1"/>
  <c r="M819" i="1"/>
  <c r="L819" i="1"/>
  <c r="K819" i="1"/>
  <c r="J819" i="1"/>
  <c r="M817" i="1"/>
  <c r="R817" i="1" s="1"/>
  <c r="L817" i="1"/>
  <c r="K817" i="1"/>
  <c r="J817" i="1"/>
  <c r="M814" i="1"/>
  <c r="R814" i="1" s="1"/>
  <c r="L814" i="1"/>
  <c r="K814" i="1"/>
  <c r="J814" i="1"/>
  <c r="M813" i="1"/>
  <c r="R813" i="1" s="1"/>
  <c r="L813" i="1"/>
  <c r="K813" i="1"/>
  <c r="J813" i="1"/>
  <c r="M812" i="1"/>
  <c r="R812" i="1" s="1"/>
  <c r="L812" i="1"/>
  <c r="K812" i="1"/>
  <c r="J812" i="1"/>
  <c r="M811" i="1"/>
  <c r="R811" i="1" s="1"/>
  <c r="L811" i="1"/>
  <c r="K811" i="1"/>
  <c r="J811" i="1"/>
  <c r="M809" i="1"/>
  <c r="R809" i="1" s="1"/>
  <c r="L809" i="1"/>
  <c r="K809" i="1"/>
  <c r="J809" i="1"/>
  <c r="M808" i="1"/>
  <c r="R808" i="1" s="1"/>
  <c r="L808" i="1"/>
  <c r="K808" i="1"/>
  <c r="J808" i="1"/>
  <c r="M807" i="1"/>
  <c r="R807" i="1" s="1"/>
  <c r="L807" i="1"/>
  <c r="K807" i="1"/>
  <c r="J807" i="1"/>
  <c r="M805" i="1"/>
  <c r="R805" i="1" s="1"/>
  <c r="L805" i="1"/>
  <c r="K805" i="1"/>
  <c r="J805" i="1"/>
  <c r="Q410" i="1"/>
  <c r="Q415" i="1"/>
  <c r="Q502" i="1"/>
  <c r="Q515" i="1"/>
  <c r="Q516" i="1"/>
  <c r="Q517" i="1"/>
  <c r="Q518" i="1"/>
  <c r="Q524" i="1"/>
  <c r="Q525" i="1"/>
  <c r="Q529" i="1"/>
  <c r="Q530" i="1"/>
  <c r="Q531" i="1"/>
  <c r="Q538" i="1"/>
  <c r="Q539" i="1"/>
  <c r="Q540" i="1"/>
  <c r="Q546" i="1"/>
  <c r="Q547" i="1"/>
  <c r="Q554" i="1"/>
  <c r="Q558" i="1"/>
  <c r="Q585" i="1"/>
  <c r="Q586" i="1"/>
  <c r="Q587" i="1"/>
  <c r="Q588" i="1"/>
  <c r="Q595" i="1"/>
  <c r="Q596" i="1"/>
  <c r="Q597" i="1"/>
  <c r="Q604" i="1"/>
  <c r="Q605" i="1"/>
  <c r="Q622" i="1"/>
  <c r="Q623" i="1"/>
  <c r="Q629" i="1"/>
  <c r="Q630" i="1"/>
  <c r="Q631" i="1"/>
  <c r="Q632" i="1"/>
  <c r="Q649" i="1"/>
  <c r="Q650" i="1"/>
  <c r="Q651" i="1"/>
  <c r="Q652" i="1"/>
  <c r="Q654" i="1"/>
  <c r="Q660" i="1"/>
  <c r="Q661" i="1"/>
  <c r="Q662" i="1"/>
  <c r="Q663" i="1"/>
  <c r="Q669" i="1"/>
  <c r="Q670" i="1"/>
  <c r="Q671" i="1"/>
  <c r="Q672" i="1"/>
  <c r="Q680" i="1"/>
  <c r="Q681" i="1"/>
  <c r="Q683" i="1"/>
  <c r="Q684" i="1"/>
  <c r="Q686" i="1"/>
  <c r="Q687" i="1"/>
  <c r="Q690" i="1"/>
  <c r="Q691" i="1"/>
  <c r="Q692" i="1"/>
  <c r="Q699" i="1"/>
  <c r="Q700" i="1"/>
  <c r="Q714" i="1"/>
  <c r="Q716" i="1"/>
  <c r="Q717" i="1"/>
  <c r="Q724" i="1"/>
  <c r="Q725" i="1"/>
  <c r="Q726" i="1"/>
  <c r="Q727" i="1"/>
  <c r="Q733" i="1"/>
  <c r="Q734" i="1"/>
  <c r="Q735" i="1"/>
  <c r="Q737" i="1"/>
  <c r="Q742" i="1"/>
  <c r="Q743" i="1"/>
  <c r="Q744" i="1"/>
  <c r="Q745" i="1"/>
  <c r="Q746" i="1"/>
  <c r="Q753" i="1"/>
  <c r="Q754" i="1"/>
  <c r="Q755" i="1"/>
  <c r="Q758" i="1"/>
  <c r="Q762" i="1"/>
  <c r="Q763" i="1"/>
  <c r="Q764" i="1"/>
  <c r="Q771" i="1"/>
  <c r="Q772" i="1"/>
  <c r="Q773" i="1"/>
  <c r="Q774" i="1"/>
  <c r="Q776" i="1"/>
  <c r="Q777" i="1"/>
  <c r="Q784" i="1"/>
  <c r="Q794" i="1"/>
  <c r="Q795" i="1"/>
  <c r="Q796" i="1"/>
  <c r="Q801" i="1"/>
  <c r="Q805" i="1"/>
  <c r="Q807" i="1"/>
  <c r="Q808" i="1"/>
  <c r="Q809" i="1"/>
  <c r="Q811" i="1"/>
  <c r="Q812" i="1"/>
  <c r="Q813" i="1"/>
  <c r="Q814" i="1"/>
  <c r="Q817" i="1"/>
  <c r="Q820" i="1"/>
  <c r="Q821" i="1"/>
  <c r="Q824" i="1"/>
  <c r="Q825" i="1"/>
  <c r="Q826" i="1"/>
  <c r="Q827" i="1"/>
  <c r="Q830" i="1"/>
  <c r="Q831" i="1"/>
  <c r="Q834" i="1"/>
  <c r="Q835" i="1"/>
  <c r="Q839" i="1"/>
  <c r="Q843" i="1"/>
  <c r="Q844" i="1"/>
  <c r="Q845" i="1"/>
  <c r="Q849" i="1"/>
  <c r="Q850" i="1"/>
  <c r="Q851" i="1"/>
  <c r="Q852" i="1"/>
  <c r="Q864" i="1"/>
  <c r="Q866" i="1"/>
  <c r="Q868" i="1"/>
  <c r="Q872" i="1"/>
  <c r="Q873" i="1"/>
  <c r="Q874" i="1"/>
  <c r="Q875" i="1"/>
  <c r="Q876" i="1"/>
  <c r="Q883" i="1"/>
  <c r="Q884" i="1"/>
  <c r="Q885" i="1"/>
  <c r="Q891" i="1"/>
  <c r="Q892" i="1"/>
  <c r="Q896" i="1"/>
  <c r="Q900" i="1"/>
  <c r="Q901" i="1"/>
  <c r="Q902" i="1"/>
  <c r="Q908" i="1"/>
  <c r="Q909" i="1"/>
  <c r="Q910" i="1"/>
  <c r="Q911" i="1"/>
  <c r="Q918" i="1"/>
  <c r="Q919" i="1"/>
  <c r="Q920" i="1"/>
  <c r="Q931" i="1"/>
  <c r="Q932" i="1"/>
  <c r="Q933" i="1"/>
  <c r="Q934" i="1"/>
  <c r="Q939" i="1"/>
  <c r="Q940" i="1"/>
  <c r="Q941" i="1"/>
  <c r="Q942" i="1"/>
  <c r="Q943" i="1"/>
  <c r="Q947" i="1"/>
  <c r="Q948" i="1"/>
  <c r="Q949" i="1"/>
  <c r="Q950" i="1"/>
  <c r="Q951" i="1"/>
  <c r="Q955" i="1"/>
  <c r="Q956" i="1"/>
  <c r="Q957" i="1"/>
  <c r="Q958" i="1"/>
  <c r="Q959" i="1"/>
  <c r="Q963" i="1"/>
  <c r="Q964" i="1"/>
  <c r="Q966" i="1"/>
  <c r="Q970" i="1"/>
  <c r="Q971" i="1"/>
  <c r="Q972" i="1"/>
  <c r="Q976" i="1"/>
  <c r="Q977" i="1"/>
  <c r="Q978" i="1"/>
  <c r="Q979" i="1"/>
  <c r="Q988" i="1"/>
  <c r="Q989" i="1"/>
  <c r="Q990" i="1"/>
  <c r="Q991" i="1"/>
  <c r="Q992" i="1"/>
  <c r="Q996" i="1"/>
  <c r="Q997" i="1"/>
  <c r="Q1001" i="1"/>
  <c r="Q1002" i="1"/>
  <c r="Q1003" i="1"/>
  <c r="Q1004" i="1"/>
  <c r="Q1010" i="1"/>
  <c r="Q1011" i="1"/>
  <c r="Q1012" i="1"/>
  <c r="Q1013" i="1"/>
  <c r="Q1018" i="1"/>
  <c r="Q1019" i="1"/>
  <c r="Q1020" i="1"/>
  <c r="Q1026" i="1"/>
  <c r="Q1027" i="1"/>
  <c r="Q1028" i="1"/>
  <c r="Q1031" i="1"/>
  <c r="Q1035" i="1"/>
  <c r="Q1036" i="1"/>
  <c r="Q1037" i="1"/>
  <c r="Q1043" i="1"/>
  <c r="Q1044" i="1"/>
  <c r="Q1045" i="1"/>
  <c r="Q1056" i="1"/>
  <c r="Q1057" i="1"/>
  <c r="Q1058" i="1"/>
  <c r="Q1059" i="1"/>
  <c r="Q1065" i="1"/>
  <c r="Q1066" i="1"/>
  <c r="Q1067" i="1"/>
  <c r="Q1068" i="1"/>
  <c r="Q1069" i="1"/>
  <c r="Q1075" i="1"/>
  <c r="Q1076" i="1"/>
  <c r="Q1077" i="1"/>
  <c r="Q1078" i="1"/>
  <c r="Q1084" i="1"/>
  <c r="Q1085" i="1"/>
  <c r="Q1086" i="1"/>
  <c r="Q1092" i="1"/>
  <c r="Q1093" i="1"/>
  <c r="Q1094" i="1"/>
  <c r="Q1100" i="1"/>
  <c r="Q1101" i="1"/>
  <c r="Q1102" i="1"/>
  <c r="Q1103" i="1"/>
  <c r="Q1109" i="1"/>
  <c r="Q1110" i="1"/>
  <c r="Q1111" i="1"/>
  <c r="Q1118" i="1"/>
  <c r="Q1119" i="1"/>
  <c r="Q1120" i="1"/>
  <c r="Q1121" i="1"/>
  <c r="Q1122" i="1"/>
  <c r="Q1131" i="1"/>
  <c r="Q1135" i="1"/>
  <c r="Q1136" i="1"/>
  <c r="Q1142" i="1"/>
  <c r="Q1143" i="1"/>
  <c r="Q1144" i="1"/>
  <c r="Q1150" i="1"/>
  <c r="Q1151" i="1"/>
  <c r="Q1157" i="1"/>
  <c r="Q1158" i="1"/>
  <c r="Q1159" i="1"/>
  <c r="Q1160" i="1"/>
  <c r="Q1161" i="1"/>
  <c r="Q1164" i="1"/>
  <c r="Q1168" i="1"/>
  <c r="Q1169" i="1"/>
  <c r="Q1170" i="1"/>
  <c r="Q1171" i="1"/>
  <c r="Q1172" i="1"/>
  <c r="Q1177" i="1"/>
  <c r="Q1178" i="1"/>
  <c r="Q1179" i="1"/>
  <c r="Q1180" i="1"/>
  <c r="Q1187" i="1"/>
  <c r="Q1188" i="1"/>
  <c r="Q1189" i="1"/>
  <c r="Q1190" i="1"/>
  <c r="Q1191" i="1"/>
  <c r="Q1194" i="1"/>
  <c r="Q1195" i="1"/>
  <c r="Q1204" i="1"/>
  <c r="Q1205" i="1"/>
  <c r="Q1206" i="1"/>
  <c r="Q1214" i="1"/>
  <c r="Q1215" i="1"/>
  <c r="Q1216" i="1"/>
  <c r="Q1217" i="1"/>
  <c r="K390" i="1"/>
  <c r="K410" i="1"/>
  <c r="K415" i="1"/>
  <c r="K501" i="1"/>
  <c r="K502" i="1"/>
  <c r="K514" i="1"/>
  <c r="K515" i="1"/>
  <c r="K516" i="1"/>
  <c r="K517" i="1"/>
  <c r="K518" i="1"/>
  <c r="K524" i="1"/>
  <c r="K525" i="1"/>
  <c r="K528" i="1"/>
  <c r="K529" i="1"/>
  <c r="K530" i="1"/>
  <c r="K531" i="1"/>
  <c r="K537" i="1"/>
  <c r="K538" i="1"/>
  <c r="K539" i="1"/>
  <c r="K540" i="1"/>
  <c r="K545" i="1"/>
  <c r="K546" i="1"/>
  <c r="K547" i="1"/>
  <c r="K553" i="1"/>
  <c r="K554" i="1"/>
  <c r="K557" i="1"/>
  <c r="K558" i="1"/>
  <c r="K584" i="1"/>
  <c r="K585" i="1"/>
  <c r="K586" i="1"/>
  <c r="K587" i="1"/>
  <c r="K588" i="1"/>
  <c r="K594" i="1"/>
  <c r="K595" i="1"/>
  <c r="K596" i="1"/>
  <c r="K597" i="1"/>
  <c r="K604" i="1"/>
  <c r="K605" i="1"/>
  <c r="K622" i="1"/>
  <c r="K623" i="1"/>
  <c r="K629" i="1"/>
  <c r="K630" i="1"/>
  <c r="K631" i="1"/>
  <c r="K632" i="1"/>
  <c r="K649" i="1"/>
  <c r="K650" i="1"/>
  <c r="K651" i="1"/>
  <c r="K652" i="1"/>
  <c r="K654" i="1"/>
  <c r="K660" i="1"/>
  <c r="K661" i="1"/>
  <c r="K662" i="1"/>
  <c r="K663" i="1"/>
  <c r="K669" i="1"/>
  <c r="K670" i="1"/>
  <c r="K671" i="1"/>
  <c r="K672" i="1"/>
  <c r="K679" i="1"/>
  <c r="K680" i="1"/>
  <c r="K681" i="1"/>
  <c r="K683" i="1"/>
  <c r="K684" i="1"/>
  <c r="K686" i="1"/>
  <c r="K687" i="1"/>
  <c r="K690" i="1"/>
  <c r="K691" i="1"/>
  <c r="K692" i="1"/>
  <c r="K698" i="1"/>
  <c r="K699" i="1"/>
  <c r="K700" i="1"/>
  <c r="K713" i="1"/>
  <c r="K714" i="1"/>
  <c r="K716" i="1"/>
  <c r="K717" i="1"/>
  <c r="K723" i="1"/>
  <c r="K724" i="1"/>
  <c r="K725" i="1"/>
  <c r="K726" i="1"/>
  <c r="K727" i="1"/>
  <c r="K732" i="1"/>
  <c r="K733" i="1"/>
  <c r="K734" i="1"/>
  <c r="K735" i="1"/>
  <c r="K737" i="1"/>
  <c r="K741" i="1"/>
  <c r="K742" i="1"/>
  <c r="K743" i="1"/>
  <c r="K744" i="1"/>
  <c r="K745" i="1"/>
  <c r="K746" i="1"/>
  <c r="K752" i="1"/>
  <c r="K753" i="1"/>
  <c r="K754" i="1"/>
  <c r="K755" i="1"/>
  <c r="K758" i="1"/>
  <c r="K761" i="1"/>
  <c r="K762" i="1"/>
  <c r="K763" i="1"/>
  <c r="K764" i="1"/>
  <c r="K770" i="1"/>
  <c r="K771" i="1"/>
  <c r="K772" i="1"/>
  <c r="K773" i="1"/>
  <c r="K774" i="1"/>
  <c r="K776" i="1"/>
  <c r="K777" i="1"/>
  <c r="K783" i="1"/>
  <c r="K784" i="1"/>
  <c r="K794" i="1"/>
  <c r="K795" i="1"/>
  <c r="K796" i="1"/>
  <c r="K801" i="1"/>
  <c r="M410" i="1" l="1"/>
  <c r="R410" i="1" s="1"/>
  <c r="M415" i="1"/>
  <c r="R415" i="1" s="1"/>
  <c r="M502" i="1"/>
  <c r="R502" i="1" s="1"/>
  <c r="M515" i="1"/>
  <c r="R515" i="1" s="1"/>
  <c r="M516" i="1"/>
  <c r="R516" i="1" s="1"/>
  <c r="M517" i="1"/>
  <c r="R517" i="1" s="1"/>
  <c r="M518" i="1"/>
  <c r="R518" i="1" s="1"/>
  <c r="M524" i="1"/>
  <c r="R524" i="1" s="1"/>
  <c r="M525" i="1"/>
  <c r="R525" i="1" s="1"/>
  <c r="M529" i="1"/>
  <c r="R529" i="1" s="1"/>
  <c r="M530" i="1"/>
  <c r="R530" i="1" s="1"/>
  <c r="M531" i="1"/>
  <c r="R531" i="1" s="1"/>
  <c r="M538" i="1"/>
  <c r="R538" i="1" s="1"/>
  <c r="M539" i="1"/>
  <c r="R539" i="1" s="1"/>
  <c r="M540" i="1"/>
  <c r="R540" i="1" s="1"/>
  <c r="M546" i="1"/>
  <c r="R546" i="1" s="1"/>
  <c r="M547" i="1"/>
  <c r="R547" i="1" s="1"/>
  <c r="M554" i="1"/>
  <c r="R554" i="1" s="1"/>
  <c r="M558" i="1"/>
  <c r="R558" i="1" s="1"/>
  <c r="M585" i="1"/>
  <c r="R585" i="1" s="1"/>
  <c r="M586" i="1"/>
  <c r="R586" i="1" s="1"/>
  <c r="M587" i="1"/>
  <c r="R587" i="1" s="1"/>
  <c r="M588" i="1"/>
  <c r="R588" i="1" s="1"/>
  <c r="M595" i="1"/>
  <c r="R595" i="1" s="1"/>
  <c r="M596" i="1"/>
  <c r="R596" i="1" s="1"/>
  <c r="M597" i="1"/>
  <c r="R597" i="1" s="1"/>
  <c r="M604" i="1"/>
  <c r="R604" i="1" s="1"/>
  <c r="M605" i="1"/>
  <c r="R605" i="1" s="1"/>
  <c r="M622" i="1"/>
  <c r="R622" i="1" s="1"/>
  <c r="M623" i="1"/>
  <c r="R623" i="1" s="1"/>
  <c r="M629" i="1"/>
  <c r="R629" i="1" s="1"/>
  <c r="M630" i="1"/>
  <c r="R630" i="1" s="1"/>
  <c r="M631" i="1"/>
  <c r="R631" i="1" s="1"/>
  <c r="M632" i="1"/>
  <c r="R632" i="1" s="1"/>
  <c r="M649" i="1"/>
  <c r="R649" i="1" s="1"/>
  <c r="M650" i="1"/>
  <c r="R650" i="1" s="1"/>
  <c r="M651" i="1"/>
  <c r="R651" i="1" s="1"/>
  <c r="M652" i="1"/>
  <c r="R652" i="1" s="1"/>
  <c r="M654" i="1"/>
  <c r="R654" i="1" s="1"/>
  <c r="M660" i="1"/>
  <c r="R660" i="1" s="1"/>
  <c r="M661" i="1"/>
  <c r="R661" i="1" s="1"/>
  <c r="M662" i="1"/>
  <c r="R662" i="1" s="1"/>
  <c r="M663" i="1"/>
  <c r="R663" i="1" s="1"/>
  <c r="M669" i="1"/>
  <c r="R669" i="1" s="1"/>
  <c r="M670" i="1"/>
  <c r="R670" i="1" s="1"/>
  <c r="M671" i="1"/>
  <c r="R671" i="1" s="1"/>
  <c r="M672" i="1"/>
  <c r="R672" i="1" s="1"/>
  <c r="M680" i="1"/>
  <c r="R680" i="1" s="1"/>
  <c r="M681" i="1"/>
  <c r="R681" i="1" s="1"/>
  <c r="M683" i="1"/>
  <c r="R683" i="1" s="1"/>
  <c r="M684" i="1"/>
  <c r="R684" i="1" s="1"/>
  <c r="M686" i="1"/>
  <c r="R686" i="1" s="1"/>
  <c r="M687" i="1"/>
  <c r="R687" i="1" s="1"/>
  <c r="M690" i="1"/>
  <c r="R690" i="1" s="1"/>
  <c r="M691" i="1"/>
  <c r="R691" i="1" s="1"/>
  <c r="M692" i="1"/>
  <c r="R692" i="1" s="1"/>
  <c r="M699" i="1"/>
  <c r="R699" i="1" s="1"/>
  <c r="M700" i="1"/>
  <c r="R700" i="1" s="1"/>
  <c r="M714" i="1"/>
  <c r="R714" i="1" s="1"/>
  <c r="M716" i="1"/>
  <c r="R716" i="1" s="1"/>
  <c r="M717" i="1"/>
  <c r="R717" i="1" s="1"/>
  <c r="M724" i="1"/>
  <c r="R724" i="1" s="1"/>
  <c r="M725" i="1"/>
  <c r="R725" i="1" s="1"/>
  <c r="M726" i="1"/>
  <c r="R726" i="1" s="1"/>
  <c r="M727" i="1"/>
  <c r="R727" i="1" s="1"/>
  <c r="M733" i="1"/>
  <c r="R733" i="1" s="1"/>
  <c r="M734" i="1"/>
  <c r="R734" i="1" s="1"/>
  <c r="M735" i="1"/>
  <c r="R735" i="1" s="1"/>
  <c r="M737" i="1"/>
  <c r="R737" i="1" s="1"/>
  <c r="M742" i="1"/>
  <c r="R742" i="1" s="1"/>
  <c r="M743" i="1"/>
  <c r="R743" i="1" s="1"/>
  <c r="M744" i="1"/>
  <c r="R744" i="1" s="1"/>
  <c r="M745" i="1"/>
  <c r="R745" i="1" s="1"/>
  <c r="M746" i="1"/>
  <c r="R746" i="1" s="1"/>
  <c r="M753" i="1"/>
  <c r="R753" i="1" s="1"/>
  <c r="M754" i="1"/>
  <c r="R754" i="1" s="1"/>
  <c r="M755" i="1"/>
  <c r="R755" i="1" s="1"/>
  <c r="M758" i="1"/>
  <c r="R758" i="1" s="1"/>
  <c r="M762" i="1"/>
  <c r="R762" i="1" s="1"/>
  <c r="M763" i="1"/>
  <c r="R763" i="1" s="1"/>
  <c r="M764" i="1"/>
  <c r="R764" i="1" s="1"/>
  <c r="M771" i="1"/>
  <c r="R771" i="1" s="1"/>
  <c r="M772" i="1"/>
  <c r="R772" i="1" s="1"/>
  <c r="M773" i="1"/>
  <c r="R773" i="1" s="1"/>
  <c r="M774" i="1"/>
  <c r="R774" i="1" s="1"/>
  <c r="M776" i="1"/>
  <c r="R776" i="1" s="1"/>
  <c r="M777" i="1"/>
  <c r="R777" i="1" s="1"/>
  <c r="M784" i="1"/>
  <c r="R784" i="1" s="1"/>
  <c r="M794" i="1"/>
  <c r="R794" i="1" s="1"/>
  <c r="M795" i="1"/>
  <c r="R795" i="1" s="1"/>
  <c r="M796" i="1"/>
  <c r="R796" i="1" s="1"/>
  <c r="M801" i="1"/>
  <c r="R801" i="1" s="1"/>
  <c r="L410" i="1"/>
  <c r="L415" i="1"/>
  <c r="L502" i="1"/>
  <c r="L515" i="1"/>
  <c r="L516" i="1"/>
  <c r="L517" i="1"/>
  <c r="L518" i="1"/>
  <c r="L524" i="1"/>
  <c r="L525" i="1"/>
  <c r="L529" i="1"/>
  <c r="L530" i="1"/>
  <c r="L531" i="1"/>
  <c r="L538" i="1"/>
  <c r="L539" i="1"/>
  <c r="L540" i="1"/>
  <c r="L546" i="1"/>
  <c r="L547" i="1"/>
  <c r="L554" i="1"/>
  <c r="L558" i="1"/>
  <c r="L585" i="1"/>
  <c r="L586" i="1"/>
  <c r="L587" i="1"/>
  <c r="L588" i="1"/>
  <c r="L595" i="1"/>
  <c r="L596" i="1"/>
  <c r="L597" i="1"/>
  <c r="L604" i="1"/>
  <c r="L605" i="1"/>
  <c r="L622" i="1"/>
  <c r="L623" i="1"/>
  <c r="L629" i="1"/>
  <c r="L630" i="1"/>
  <c r="L631" i="1"/>
  <c r="L632" i="1"/>
  <c r="L649" i="1"/>
  <c r="L650" i="1"/>
  <c r="L651" i="1"/>
  <c r="L652" i="1"/>
  <c r="L654" i="1"/>
  <c r="L660" i="1"/>
  <c r="L661" i="1"/>
  <c r="L662" i="1"/>
  <c r="L663" i="1"/>
  <c r="L669" i="1"/>
  <c r="L670" i="1"/>
  <c r="L671" i="1"/>
  <c r="L672" i="1"/>
  <c r="L680" i="1"/>
  <c r="L681" i="1"/>
  <c r="L683" i="1"/>
  <c r="L684" i="1"/>
  <c r="L686" i="1"/>
  <c r="L687" i="1"/>
  <c r="L690" i="1"/>
  <c r="L691" i="1"/>
  <c r="L692" i="1"/>
  <c r="L699" i="1"/>
  <c r="L700" i="1"/>
  <c r="L714" i="1"/>
  <c r="L716" i="1"/>
  <c r="L717" i="1"/>
  <c r="L724" i="1"/>
  <c r="L725" i="1"/>
  <c r="L726" i="1"/>
  <c r="L727" i="1"/>
  <c r="L733" i="1"/>
  <c r="L734" i="1"/>
  <c r="L735" i="1"/>
  <c r="L737" i="1"/>
  <c r="L742" i="1"/>
  <c r="L743" i="1"/>
  <c r="L744" i="1"/>
  <c r="L745" i="1"/>
  <c r="L746" i="1"/>
  <c r="L753" i="1"/>
  <c r="L754" i="1"/>
  <c r="L755" i="1"/>
  <c r="L758" i="1"/>
  <c r="L762" i="1"/>
  <c r="L763" i="1"/>
  <c r="L764" i="1"/>
  <c r="L771" i="1"/>
  <c r="L772" i="1"/>
  <c r="L773" i="1"/>
  <c r="L774" i="1"/>
  <c r="L776" i="1"/>
  <c r="L777" i="1"/>
  <c r="L784" i="1"/>
  <c r="L794" i="1"/>
  <c r="L795" i="1"/>
  <c r="L796" i="1"/>
  <c r="L801" i="1"/>
  <c r="J410" i="1"/>
  <c r="J415" i="1"/>
  <c r="J502" i="1"/>
  <c r="J515" i="1"/>
  <c r="J516" i="1"/>
  <c r="J517" i="1"/>
  <c r="J518" i="1"/>
  <c r="J524" i="1"/>
  <c r="J525" i="1"/>
  <c r="J529" i="1"/>
  <c r="J530" i="1"/>
  <c r="J531" i="1"/>
  <c r="J538" i="1"/>
  <c r="J539" i="1"/>
  <c r="J540" i="1"/>
  <c r="J546" i="1"/>
  <c r="J547" i="1"/>
  <c r="J554" i="1"/>
  <c r="J558" i="1"/>
  <c r="J585" i="1"/>
  <c r="J586" i="1"/>
  <c r="J587" i="1"/>
  <c r="J588" i="1"/>
  <c r="J595" i="1"/>
  <c r="J596" i="1"/>
  <c r="J597" i="1"/>
  <c r="J604" i="1"/>
  <c r="J605" i="1"/>
  <c r="J622" i="1"/>
  <c r="J623" i="1"/>
  <c r="J629" i="1"/>
  <c r="J630" i="1"/>
  <c r="J631" i="1"/>
  <c r="J632" i="1"/>
  <c r="J649" i="1"/>
  <c r="J650" i="1"/>
  <c r="J651" i="1"/>
  <c r="J652" i="1"/>
  <c r="J654" i="1"/>
  <c r="J660" i="1"/>
  <c r="J661" i="1"/>
  <c r="J662" i="1"/>
  <c r="J663" i="1"/>
  <c r="J669" i="1"/>
  <c r="J670" i="1"/>
  <c r="J671" i="1"/>
  <c r="J672" i="1"/>
  <c r="J680" i="1"/>
  <c r="J681" i="1"/>
  <c r="J683" i="1"/>
  <c r="J684" i="1"/>
  <c r="J686" i="1"/>
  <c r="J687" i="1"/>
  <c r="J690" i="1"/>
  <c r="J691" i="1"/>
  <c r="J692" i="1"/>
  <c r="J699" i="1"/>
  <c r="J700" i="1"/>
  <c r="J714" i="1"/>
  <c r="J716" i="1"/>
  <c r="J717" i="1"/>
  <c r="J724" i="1"/>
  <c r="J725" i="1"/>
  <c r="J726" i="1"/>
  <c r="J727" i="1"/>
  <c r="J733" i="1"/>
  <c r="J734" i="1"/>
  <c r="J735" i="1"/>
  <c r="J737" i="1"/>
  <c r="J742" i="1"/>
  <c r="J743" i="1"/>
  <c r="J744" i="1"/>
  <c r="J745" i="1"/>
  <c r="J746" i="1"/>
  <c r="J753" i="1"/>
  <c r="J754" i="1"/>
  <c r="J755" i="1"/>
  <c r="J758" i="1"/>
  <c r="J762" i="1"/>
  <c r="J763" i="1"/>
  <c r="J764" i="1"/>
  <c r="J771" i="1"/>
  <c r="J772" i="1"/>
  <c r="J773" i="1"/>
  <c r="J774" i="1"/>
  <c r="J776" i="1"/>
  <c r="J777" i="1"/>
  <c r="J784" i="1"/>
  <c r="J794" i="1"/>
  <c r="J795" i="1"/>
  <c r="J796" i="1"/>
  <c r="J801" i="1"/>
  <c r="G797" i="1" l="1"/>
  <c r="I797" i="1"/>
  <c r="H797" i="1"/>
  <c r="G798" i="1"/>
  <c r="H798" i="1"/>
  <c r="I798" i="1"/>
  <c r="Q798" i="1"/>
  <c r="K798" i="1"/>
  <c r="M798" i="1"/>
  <c r="R798" i="1" s="1"/>
  <c r="L798" i="1"/>
  <c r="J798" i="1"/>
  <c r="K797" i="1"/>
  <c r="Q797" i="1"/>
  <c r="M797" i="1"/>
  <c r="R797" i="1" s="1"/>
  <c r="L797" i="1"/>
  <c r="J797" i="1"/>
  <c r="G379" i="1" l="1"/>
  <c r="G409" i="1"/>
  <c r="K379" i="1"/>
  <c r="K409" i="1"/>
</calcChain>
</file>

<file path=xl/sharedStrings.xml><?xml version="1.0" encoding="utf-8"?>
<sst xmlns="http://schemas.openxmlformats.org/spreadsheetml/2006/main" count="2392" uniqueCount="524">
  <si>
    <t>Janury 1 2024                                                                              356067049_MargaretMaryCommunityHospital_StandardCharges                                                                                                  300 CMS-SPECIFIED SHOPPABLE SERVICES</t>
  </si>
  <si>
    <t>General Revenue Code</t>
  </si>
  <si>
    <t>Contracted Payers</t>
  </si>
  <si>
    <t xml:space="preserve">Anthem </t>
  </si>
  <si>
    <t>Cigna - Sagamore</t>
  </si>
  <si>
    <t>UHC</t>
  </si>
  <si>
    <t>Aetna</t>
  </si>
  <si>
    <t xml:space="preserve">Humana </t>
  </si>
  <si>
    <t xml:space="preserve">Encore </t>
  </si>
  <si>
    <t xml:space="preserve">Minimum Delimted </t>
  </si>
  <si>
    <t xml:space="preserve">Maximum Delimited </t>
  </si>
  <si>
    <t xml:space="preserve">Self Pay </t>
  </si>
  <si>
    <t xml:space="preserve">Traditional </t>
  </si>
  <si>
    <t xml:space="preserve">PPO </t>
  </si>
  <si>
    <t xml:space="preserve">Commerical </t>
  </si>
  <si>
    <t>Honda NA</t>
  </si>
  <si>
    <t>M/A</t>
  </si>
  <si>
    <t>OFFICE/OUTPT VISIT, NEW, EXP PROB</t>
  </si>
  <si>
    <t>0982</t>
  </si>
  <si>
    <t>OFFICE/OUTPT VISIT, NEW, DETAILED</t>
  </si>
  <si>
    <t>OFFICE/OUTPT VISIT,NEW,MOD COMPLEX</t>
  </si>
  <si>
    <t>OFFICE/OUTPT VISIT,NEW,HIGH COMPLEX</t>
  </si>
  <si>
    <t>OFFICE/OUTPT VISIT, EST, PROB FOC</t>
  </si>
  <si>
    <t>OFFICE/OUTPT VISIT, EST, EXP PROB</t>
  </si>
  <si>
    <t>OFFICE/OUTPT VISIT, EST, DETAILED</t>
  </si>
  <si>
    <t>OFFICE/OUTPT VISIT, EST, COMPLEX</t>
  </si>
  <si>
    <t>Emergency Department Level 1</t>
  </si>
  <si>
    <t>0450</t>
  </si>
  <si>
    <t>Emergency Department Level 2</t>
  </si>
  <si>
    <t>0451</t>
  </si>
  <si>
    <t>Emergency Department Level 3</t>
  </si>
  <si>
    <t>0452</t>
  </si>
  <si>
    <t>Emergency Department Level 4</t>
  </si>
  <si>
    <t>0453</t>
  </si>
  <si>
    <t>Emergency Department Level 5</t>
  </si>
  <si>
    <t>0454</t>
  </si>
  <si>
    <t>Psychotherapy, 30 minutes</t>
  </si>
  <si>
    <t>0960</t>
  </si>
  <si>
    <t>Psychotherapy, 45 minutes</t>
  </si>
  <si>
    <t>Psychotherapy, 60 minutes</t>
  </si>
  <si>
    <t>Family Psychotherapy, not including patient, 50 min</t>
  </si>
  <si>
    <t>0983</t>
  </si>
  <si>
    <t>Family Psychotherapy,  including patient, 50 min</t>
  </si>
  <si>
    <t>Group Therapy</t>
  </si>
  <si>
    <t xml:space="preserve">Inpatient Patient Physician Visit </t>
  </si>
  <si>
    <t>Initial new patient preventative medicine evaluation, (18-39 years)</t>
  </si>
  <si>
    <t>Initial new patient preventative medicine evaluation, (40-64 years)</t>
  </si>
  <si>
    <t>Laboratory &amp; Pathology Services</t>
  </si>
  <si>
    <t>Basic metabolic panel</t>
  </si>
  <si>
    <t>0300</t>
  </si>
  <si>
    <t>Comprehensive metabolic panel</t>
  </si>
  <si>
    <t>Lipid panel (cholesterol and triglycerides)</t>
  </si>
  <si>
    <t>Renal function panel</t>
  </si>
  <si>
    <t>Liver function panel</t>
  </si>
  <si>
    <t>Urinalysis test, automated with microscopy</t>
  </si>
  <si>
    <t>Urinalysis test, non-automated without microscopy</t>
  </si>
  <si>
    <t>Urinalysis test, automated, without microscopy</t>
  </si>
  <si>
    <t>PSA (prostate specific antigen), total</t>
  </si>
  <si>
    <t>PSA (prostate specific antigen), free</t>
  </si>
  <si>
    <t>Thyroid stimulating hormone (TSH)</t>
  </si>
  <si>
    <t>Complete blood count, with diffeential white blood cells, automated</t>
  </si>
  <si>
    <t>Complete blood count</t>
  </si>
  <si>
    <t>Prothrombin time</t>
  </si>
  <si>
    <t>Thromboplastin time, partial (PTT), plasma or whole blood</t>
  </si>
  <si>
    <t>Venous Blood Gas Standard</t>
  </si>
  <si>
    <t>DRUG SCREEN MULTIPLE CLASS</t>
  </si>
  <si>
    <t>Microalbumin/Creatinine Urine</t>
  </si>
  <si>
    <t>VITAMIN D, 25-HYDROXY</t>
  </si>
  <si>
    <t>VITAMIN B12</t>
  </si>
  <si>
    <t>Hemoglobin A1c DC</t>
  </si>
  <si>
    <t>MAGNESIUM</t>
  </si>
  <si>
    <t>Pro-BNP</t>
  </si>
  <si>
    <t>Testosterone; total</t>
  </si>
  <si>
    <t>OBSTETRICS PANEL W/87389</t>
  </si>
  <si>
    <t>Arterial Blood Gas RT Standard</t>
  </si>
  <si>
    <t>Gastrin SB</t>
  </si>
  <si>
    <t>BODY FLUID GLUCOSE</t>
  </si>
  <si>
    <t>GLUCOSE SERUM PP</t>
  </si>
  <si>
    <t>.Fasting GTT</t>
  </si>
  <si>
    <t>.GTT 1 HR 100 gm Gest.</t>
  </si>
  <si>
    <t>300 CMS-SPECIFIED SHOPPABLE SERVICES</t>
  </si>
  <si>
    <t>Shoppable Service</t>
  </si>
  <si>
    <t>Ancillary Services</t>
  </si>
  <si>
    <t>Code</t>
  </si>
  <si>
    <t>Charge</t>
  </si>
  <si>
    <t>Glucose-6-Phosphate Dehydrogenase, Blood SB</t>
  </si>
  <si>
    <t>WHITE BLOOD COUNT</t>
  </si>
  <si>
    <t>PLATELET COUNT AUTO</t>
  </si>
  <si>
    <t>Bone Marrow Interpretation</t>
  </si>
  <si>
    <t>Coagulation Factor II Activity SB</t>
  </si>
  <si>
    <t>Coagulation Factor V Activity SB</t>
  </si>
  <si>
    <t>Coagulation Factor VII Activity SB</t>
  </si>
  <si>
    <t>Coagulation Factor VIII Activity SB</t>
  </si>
  <si>
    <t>Insulin Antibody SB</t>
  </si>
  <si>
    <t>Infliximab Activity and Neutralizing Antibody SB</t>
  </si>
  <si>
    <t>T-Cells, CD4/CD8 by Flow Cytometry, Blood SB</t>
  </si>
  <si>
    <t>T cells; absolute CD4 and CD8 count, including ratio</t>
  </si>
  <si>
    <t>Hepatitis B Virus Core Abs (Total), Reflex to HBc Ab, IgM SB</t>
  </si>
  <si>
    <t>Hepatitis B Virus Core Antibody, IgM SB</t>
  </si>
  <si>
    <t>Hepatitis B Virus Surface Antibody, Quantitative SB</t>
  </si>
  <si>
    <t>Hepatitis A Virus Antibodies (Total) SB</t>
  </si>
  <si>
    <t>Hepatitis A Virus Antibody, IgM SB</t>
  </si>
  <si>
    <t>Antibody; West Nile virus</t>
  </si>
  <si>
    <t>Thyroglobulin Ab and Thyroglobulin, Tumor Marker, Reflex SB</t>
  </si>
  <si>
    <t>Hepatitis C Virus Antibody SB</t>
  </si>
  <si>
    <t>LAB CULTURE-BLOOD</t>
  </si>
  <si>
    <t>Culture, Feces, Routine, with Campylobacter and Shiga Toxin Antigens, EIA SB</t>
  </si>
  <si>
    <t>Culture, bacterial; stool, aerobic, additional pathogens, is</t>
  </si>
  <si>
    <t>Culture, Herpes Simplex Virus  SB</t>
  </si>
  <si>
    <t>Virus isolation; tissue culture, additional studies or defin</t>
  </si>
  <si>
    <t>Herpes Simplex Virus (HSV) Culture and Typing SB</t>
  </si>
  <si>
    <t>Mycoplasma pneumoniae, Qualitative PCR SB</t>
  </si>
  <si>
    <t>CG DNA ASSAY</t>
  </si>
  <si>
    <t>HPV DNA, High Risk with 16 and 18 Genotyping, ThinPrep SB</t>
  </si>
  <si>
    <t>Respiratory Pathogen Panel, PCR SB</t>
  </si>
  <si>
    <t>2019 Novel Coronavirus (COVID-19), NAA SB</t>
  </si>
  <si>
    <t>STAPH A DNA AMP PROBE 801756</t>
  </si>
  <si>
    <t>87641 MR STAPH DNA AMP PROBE 801756</t>
  </si>
  <si>
    <t>87660 TRICHOMONAS VAGDIRPROBE 801619</t>
  </si>
  <si>
    <t>Trichomonas vaginalis by Transcription-Mediated Amplification (TMA) SB</t>
  </si>
  <si>
    <t>BK Virus, Quantitative PCR, Blood SB</t>
  </si>
  <si>
    <t>Legionella pneumophila 1 Antigen, Urine SB</t>
  </si>
  <si>
    <t>Cytology Brushing / Washing Fl</t>
  </si>
  <si>
    <t>Cytopathology</t>
  </si>
  <si>
    <t>MD Interpretation Cytopath</t>
  </si>
  <si>
    <t>Non Gyn Pap</t>
  </si>
  <si>
    <t>Cyto Prep Screening Interpretation</t>
  </si>
  <si>
    <t>Breast Aspiration</t>
  </si>
  <si>
    <t>Eval of Fine Needle Aspirate</t>
  </si>
  <si>
    <t>Pap Diagnostic, ThinPrep (Imaged) SB</t>
  </si>
  <si>
    <t>Cyto Prep Consult</t>
  </si>
  <si>
    <t>88720 Bilirubin Total Transcutaneous POC</t>
  </si>
  <si>
    <t>Radiology Services</t>
  </si>
  <si>
    <t>Ultrasound Breast Biopsy</t>
  </si>
  <si>
    <t>0402</t>
  </si>
  <si>
    <t xml:space="preserve">Ultrasound Liver Biopsy </t>
  </si>
  <si>
    <t xml:space="preserve">US Paracentesis </t>
  </si>
  <si>
    <t>CT, head or brain, without contrast material</t>
  </si>
  <si>
    <t>0350</t>
  </si>
  <si>
    <t>MRI scan of brain wihtout contrast material, followed by contrast material</t>
  </si>
  <si>
    <t>0320</t>
  </si>
  <si>
    <t>X-ray, Chest 2 Views</t>
  </si>
  <si>
    <t>X-ray, lower back, Minimum four views</t>
  </si>
  <si>
    <t>CT Angio Chest</t>
  </si>
  <si>
    <t>MRI scan of lower sinal canal</t>
  </si>
  <si>
    <t>CT scan, pelvis, with contrast</t>
  </si>
  <si>
    <t>MRI Pelvis w/ + w/o Contrast</t>
  </si>
  <si>
    <t>0610</t>
  </si>
  <si>
    <t>MRI UE Non Joint w/ + w/o Contrast Right</t>
  </si>
  <si>
    <t xml:space="preserve">MRI UE Joint w/o Contrast </t>
  </si>
  <si>
    <t xml:space="preserve">MRI, any joint of lower extremity, without contrast material </t>
  </si>
  <si>
    <t>CT scan of abdomen and pelvis with contrast</t>
  </si>
  <si>
    <t>MRI Abdomen w/ + w/o Contrast</t>
  </si>
  <si>
    <t>Ultrasound of abdomen</t>
  </si>
  <si>
    <t>Abdominal ultrasound of pregnant uterus (greater or equal to 14 weeks 0 days) single or first fetus</t>
  </si>
  <si>
    <t>Ultransound, transvaginal</t>
  </si>
  <si>
    <t>MRI Breast w/ + w/o Contrast Bilateral</t>
  </si>
  <si>
    <t>Mammography of one breast</t>
  </si>
  <si>
    <t>Mammography of both breasts</t>
  </si>
  <si>
    <t>Mammography, screening, bilateral</t>
  </si>
  <si>
    <t>0403</t>
  </si>
  <si>
    <t>XR Orbits Complete Bilateral</t>
  </si>
  <si>
    <t>XR Sinuses Paranasal &lt; 3 Views</t>
  </si>
  <si>
    <t>XR Sinuses Complete</t>
  </si>
  <si>
    <t>CT Maxillofacial w/o Contrast</t>
  </si>
  <si>
    <t>CT Soft Tissue Neck w/ + w/o Contrast</t>
  </si>
  <si>
    <t>CT Chest w/o Contrast</t>
  </si>
  <si>
    <t>XR Hip 2-3 Views Lt</t>
  </si>
  <si>
    <t>XR Femur 2 Views Rt</t>
  </si>
  <si>
    <t>XR Knee 1 or 2 Views Right</t>
  </si>
  <si>
    <t>XR Knees AP Standing</t>
  </si>
  <si>
    <t>XR Ankle 2 Views Left</t>
  </si>
  <si>
    <t>XR Foot 2 Views Right</t>
  </si>
  <si>
    <t>Magnetic resonance angiography, lower extremity, with or wit</t>
  </si>
  <si>
    <t>XR Abdomen AP</t>
  </si>
  <si>
    <t>XR Abdomen Acute Series</t>
  </si>
  <si>
    <t>CT Abdomen and Pelvis w/ + w/o Contrast</t>
  </si>
  <si>
    <t>XR Esophagus</t>
  </si>
  <si>
    <t>0321</t>
  </si>
  <si>
    <t>XR Upper GI w/ Small Bowel</t>
  </si>
  <si>
    <t>0322</t>
  </si>
  <si>
    <t>XR Barium Enema Regular w/ or w/o KUB</t>
  </si>
  <si>
    <t>0323</t>
  </si>
  <si>
    <t>US Breast Comp Left</t>
  </si>
  <si>
    <t>US Abdomen Complete</t>
  </si>
  <si>
    <t>US Liver (Hepatic)</t>
  </si>
  <si>
    <t>US AAA Screening</t>
  </si>
  <si>
    <t>US OB Less Than 14 Weeks 1st Gest</t>
  </si>
  <si>
    <t>US Pregnancy Limited</t>
  </si>
  <si>
    <t>US Testicular</t>
  </si>
  <si>
    <t>US Guided Amniocentesis</t>
  </si>
  <si>
    <t>MRI Breast w/o Contrast Right</t>
  </si>
  <si>
    <t>BD Bone Density DEXA Axial Skeleton</t>
  </si>
  <si>
    <t>PET w/ CT Scan Skull Base to Midthigh</t>
  </si>
  <si>
    <t>0404</t>
  </si>
  <si>
    <t>PET w/ CT Scan Whole Body</t>
  </si>
  <si>
    <t>Oncology</t>
  </si>
  <si>
    <t xml:space="preserve">Bone Marrow BX &amp; Aspiration Tech </t>
  </si>
  <si>
    <t>CHEMO IV INFUSION 1 HOUR</t>
  </si>
  <si>
    <t>0335</t>
  </si>
  <si>
    <t>CHEM0 IV INFUSION ADDL HR</t>
  </si>
  <si>
    <t>CHEMO PROLONG INFUSE W/PUMP</t>
  </si>
  <si>
    <t>cpt</t>
  </si>
  <si>
    <t>CHEMO IV INF SUBS DRUG 1 HOUR</t>
  </si>
  <si>
    <t xml:space="preserve">Neulasta 6 mg/0.6 mL syringe </t>
  </si>
  <si>
    <t>0636</t>
  </si>
  <si>
    <t>J2560</t>
  </si>
  <si>
    <t>Prolia 60 mg/1 mL syringe</t>
  </si>
  <si>
    <t>J3590</t>
  </si>
  <si>
    <t>Keytruda  100 mg/4 mL SDVia</t>
  </si>
  <si>
    <t>J9271</t>
  </si>
  <si>
    <t xml:space="preserve">Radiation Therapy </t>
  </si>
  <si>
    <t>3-D PLAN IFC</t>
  </si>
  <si>
    <t>0333</t>
  </si>
  <si>
    <t>BASIC DOSIMETRY CALC IFC</t>
  </si>
  <si>
    <t>INT MOD RADIOTHERAPY IMRT IFC</t>
  </si>
  <si>
    <t>RDT COMPLEX DEVICE IFC</t>
  </si>
  <si>
    <t>RDT COMPLEX IMRT IFC</t>
  </si>
  <si>
    <t>77412 RDT COMPLEX TREATMENT IFC</t>
  </si>
  <si>
    <t>77412</t>
  </si>
  <si>
    <t>77385 RDT SIMPLE IMRT IFC</t>
  </si>
  <si>
    <t>77385</t>
  </si>
  <si>
    <t xml:space="preserve">Nuclear Medicine </t>
  </si>
  <si>
    <t>NM Myocardial Spect Multi Rest/Stress</t>
  </si>
  <si>
    <t>0340</t>
  </si>
  <si>
    <t>NM Bone Imaging Limited</t>
  </si>
  <si>
    <t>0341</t>
  </si>
  <si>
    <t>NM Bone Imaging Whole Body</t>
  </si>
  <si>
    <t>0342</t>
  </si>
  <si>
    <t>NM Bone Three Phase Study</t>
  </si>
  <si>
    <t>0343</t>
  </si>
  <si>
    <t>NM Myocardial Perf Spect</t>
  </si>
  <si>
    <t>0344</t>
  </si>
  <si>
    <t>0345</t>
  </si>
  <si>
    <t>Blood Loss Imaging</t>
  </si>
  <si>
    <t>0346</t>
  </si>
  <si>
    <t>NM Pulmonary Perfusion Imaging</t>
  </si>
  <si>
    <t>0347</t>
  </si>
  <si>
    <t>Medicine &amp; Surgery Services</t>
  </si>
  <si>
    <t>Major joint replacement or reattachment of lower extremity wihout major comorbid conditions or complications -470</t>
  </si>
  <si>
    <t>Pro fee (including surgical assistant)</t>
  </si>
  <si>
    <t>0981</t>
  </si>
  <si>
    <t>Anesthesia</t>
  </si>
  <si>
    <t>0370</t>
  </si>
  <si>
    <t xml:space="preserve">Observation </t>
  </si>
  <si>
    <t>0762</t>
  </si>
  <si>
    <t xml:space="preserve">Major joint replacement </t>
  </si>
  <si>
    <t>0360</t>
  </si>
  <si>
    <t>Recovery Room (PACU)</t>
  </si>
  <si>
    <t>0710</t>
  </si>
  <si>
    <t>Implants</t>
  </si>
  <si>
    <t>0278</t>
  </si>
  <si>
    <t>Lab</t>
  </si>
  <si>
    <t>Rehab Services  (PT/OT)</t>
  </si>
  <si>
    <t>0420-0430</t>
  </si>
  <si>
    <t>Pathology</t>
  </si>
  <si>
    <t>0310</t>
  </si>
  <si>
    <t>Inhalation Services</t>
  </si>
  <si>
    <t>0460</t>
  </si>
  <si>
    <t>Pulmonary Function</t>
  </si>
  <si>
    <t>0412</t>
  </si>
  <si>
    <t>Pharmacy</t>
  </si>
  <si>
    <t>0250</t>
  </si>
  <si>
    <t>IVs</t>
  </si>
  <si>
    <t>0258</t>
  </si>
  <si>
    <t>Surgical Supplies</t>
  </si>
  <si>
    <t>0270</t>
  </si>
  <si>
    <t xml:space="preserve">Uterine and adnexa procedures for non-malignancy </t>
  </si>
  <si>
    <t>Pro fee</t>
  </si>
  <si>
    <t>Uterine and Adnexa Procedures</t>
  </si>
  <si>
    <t xml:space="preserve">Colonoscopy with Lesion Ablation or Removal by snare  </t>
  </si>
  <si>
    <t>Colonoscopy with Lesion Ablation</t>
  </si>
  <si>
    <t>0301</t>
  </si>
  <si>
    <t xml:space="preserve">Pharmacy </t>
  </si>
  <si>
    <t>Recovery Room</t>
  </si>
  <si>
    <t>Radiology</t>
  </si>
  <si>
    <t>Removal of 1 or more breast growth, open procedure</t>
  </si>
  <si>
    <t>19120 LT</t>
  </si>
  <si>
    <t>Lab/Chemistry</t>
  </si>
  <si>
    <t>Pathology/Lab</t>
  </si>
  <si>
    <t xml:space="preserve">Removal of one knee cartlidge using an endoscope </t>
  </si>
  <si>
    <t>Esophagogastroduodenoscopy</t>
  </si>
  <si>
    <t>Upper gastrointestinal endoscopy including esophagus, stomach, and either the duodenum and/or jejunum as appropriate; with biopsy, single or multiple</t>
  </si>
  <si>
    <t>0470</t>
  </si>
  <si>
    <t xml:space="preserve">Surgical Supplies </t>
  </si>
  <si>
    <t xml:space="preserve">Upper gastrointestinal endoscopy </t>
  </si>
  <si>
    <t>88342-88305-88312</t>
  </si>
  <si>
    <t>Colonoscopy, flexible, proximal to splenic flexure; diagnostic, with or without collection of specimen(s) by brushing or washing, with or without colon decompression</t>
  </si>
  <si>
    <t>Colonoscopy, flexible</t>
  </si>
  <si>
    <t xml:space="preserve"> Recovery Room </t>
  </si>
  <si>
    <t>Labs</t>
  </si>
  <si>
    <t>82607</t>
  </si>
  <si>
    <t>Biopsy of large bowel using an endoscope</t>
  </si>
  <si>
    <t xml:space="preserve"> </t>
  </si>
  <si>
    <t>0271</t>
  </si>
  <si>
    <t>Biopsy of large bowel</t>
  </si>
  <si>
    <t xml:space="preserve">Recovery Room </t>
  </si>
  <si>
    <t xml:space="preserve"> Colonoscopy with snare polypectomy</t>
  </si>
  <si>
    <t>Surgical Supply</t>
  </si>
  <si>
    <t>Cholecystectomy</t>
  </si>
  <si>
    <t>Lab Services</t>
  </si>
  <si>
    <t xml:space="preserve">Recovery PACU </t>
  </si>
  <si>
    <t>Implantable Supply</t>
  </si>
  <si>
    <t>Sterile Surg Supplies</t>
  </si>
  <si>
    <t>0272</t>
  </si>
  <si>
    <t>Repair of groin hernia patient age 5 years or older</t>
  </si>
  <si>
    <t xml:space="preserve">LAPAROSCOPY, SURGICAL, APPENDECTOMY </t>
  </si>
  <si>
    <t>labs</t>
  </si>
  <si>
    <t>88048-85025-36415</t>
  </si>
  <si>
    <t xml:space="preserve">REPAIR UMBILICAL HERNIA, AGE 5 YEARS OR OLDER; REDUCIBLE </t>
  </si>
  <si>
    <t>TOTAL ABDOMINAL HYSTERECTOMY (CORPUS AND CERVIX), WITH OR WITHOUT REMOVAL</t>
  </si>
  <si>
    <t>960</t>
  </si>
  <si>
    <t>IV Solutions</t>
  </si>
  <si>
    <t>0761</t>
  </si>
  <si>
    <t>Labs/Pathology</t>
  </si>
  <si>
    <t>86900-85027-86901-85027-88307</t>
  </si>
  <si>
    <t>TOTAL ABDOMINAL HYSTERECTOMY</t>
  </si>
  <si>
    <t xml:space="preserve">Anesthesia </t>
  </si>
  <si>
    <t>EKG Interp</t>
  </si>
  <si>
    <t>0985</t>
  </si>
  <si>
    <t>Cardio/Pulmonary Services</t>
  </si>
  <si>
    <t>Pulmonary Therapy</t>
  </si>
  <si>
    <t>0987</t>
  </si>
  <si>
    <t>Observation</t>
  </si>
  <si>
    <t xml:space="preserve">VAGINAL HYSTERECTOMY, FOR UTERUS 250 G OR LESS; </t>
  </si>
  <si>
    <t>Pulmonary</t>
  </si>
  <si>
    <t>09087</t>
  </si>
  <si>
    <t>Cardiopulmonary Services</t>
  </si>
  <si>
    <t>HYSTEROSCOPY, SURGICAL; WITH SAMPLING (BIOPSY) OF ENDOMETRIUM AND/OR POLYP</t>
  </si>
  <si>
    <t>58558 -57522-58300 -58579</t>
  </si>
  <si>
    <t>88305-88342-88307</t>
  </si>
  <si>
    <t>84703-81025</t>
  </si>
  <si>
    <t xml:space="preserve">HYSTEROSCOPY, SURGICAL; WITH SAMPLING </t>
  </si>
  <si>
    <t>Biopsy of prostate gland</t>
  </si>
  <si>
    <t>US Biopsy Prostate</t>
  </si>
  <si>
    <t xml:space="preserve">Vasectomy </t>
  </si>
  <si>
    <t xml:space="preserve">Pathology </t>
  </si>
  <si>
    <t>Vasectomy - in office</t>
  </si>
  <si>
    <t>Pro Fee</t>
  </si>
  <si>
    <t>Routine obstetric care for vaginal delivery, including pre-and post- delivery care</t>
  </si>
  <si>
    <t xml:space="preserve">Fee </t>
  </si>
  <si>
    <t>Self Pay Fee</t>
  </si>
  <si>
    <t>Semi Private Room per day</t>
  </si>
  <si>
    <t>0122</t>
  </si>
  <si>
    <t>1 day stay</t>
  </si>
  <si>
    <t>Laboratory</t>
  </si>
  <si>
    <t>86900-86850-85025-85461-85027</t>
  </si>
  <si>
    <t>OB Labor and Delivery</t>
  </si>
  <si>
    <t>0721</t>
  </si>
  <si>
    <t>Cesarean delivery</t>
  </si>
  <si>
    <t xml:space="preserve">3- days </t>
  </si>
  <si>
    <t>4-hours</t>
  </si>
  <si>
    <t>Lab/ Pathology</t>
  </si>
  <si>
    <t>FETAL NONSTRESS PRO FEE CHARGE</t>
  </si>
  <si>
    <t>Laparoscopic Treatment of Ectopic Pregnancy with salpingectomy and/or oophorectomy</t>
  </si>
  <si>
    <t xml:space="preserve">Laparoscopic Treatment of Ectopic Pregnancy </t>
  </si>
  <si>
    <t>Thyroidectomy, total or complete</t>
  </si>
  <si>
    <t xml:space="preserve">Pro Fee  </t>
  </si>
  <si>
    <t>Injection, nerve block, peripheral</t>
  </si>
  <si>
    <t>Procedure fee</t>
  </si>
  <si>
    <t>0361</t>
  </si>
  <si>
    <t>Injections of anesthetic and/or steroid drug into lower or sacral spine nerve root using imaging guidance</t>
  </si>
  <si>
    <t>Removal of catarct with insertion of lens</t>
  </si>
  <si>
    <t>Treat ankle fracture</t>
  </si>
  <si>
    <t xml:space="preserve">Radiology </t>
  </si>
  <si>
    <t>Injection, single or multiple trigger points 1 or 2 muschles</t>
  </si>
  <si>
    <t>Supracervical abdominal hysterectomy with/without removal tubes/ovaries</t>
  </si>
  <si>
    <t xml:space="preserve">Recovery Room PACU </t>
  </si>
  <si>
    <t>Tenotomy, percutaneou, toe single tendon</t>
  </si>
  <si>
    <t>Shoulder Arthroscopy</t>
  </si>
  <si>
    <t>Mastectomy, modified radical including axillary lymph nodes</t>
  </si>
  <si>
    <t xml:space="preserve">Arthocentesis, aspiration and/or injection small joing or busa </t>
  </si>
  <si>
    <t>Excision of ganaglion, wrist</t>
  </si>
  <si>
    <t xml:space="preserve">Recovery Room SDS </t>
  </si>
  <si>
    <t>Closed treatment of radial and ulnar fractures with manipulation</t>
  </si>
  <si>
    <t xml:space="preserve">Repair extensor tendon, finger, primary or secondary </t>
  </si>
  <si>
    <t>02501</t>
  </si>
  <si>
    <t>Closed treatment of metacarpophalangeal dislocation single with manipulation without anesthsia</t>
  </si>
  <si>
    <t xml:space="preserve">Amputation finger or thumb, </t>
  </si>
  <si>
    <t xml:space="preserve">Total Hip Arthoplasty </t>
  </si>
  <si>
    <t>Surgery Assistant</t>
  </si>
  <si>
    <t>0480</t>
  </si>
  <si>
    <t>Rehab Therapy Services</t>
  </si>
  <si>
    <t>Med Surg Room</t>
  </si>
  <si>
    <t>2 day stay</t>
  </si>
  <si>
    <t xml:space="preserve">Ostectomy calcaneus for spur </t>
  </si>
  <si>
    <t>Radiology Servcies</t>
  </si>
  <si>
    <t>Removal foreign body foot</t>
  </si>
  <si>
    <t>270</t>
  </si>
  <si>
    <t>Septoplasty or submucous resection</t>
  </si>
  <si>
    <t>Nasal/sinus endoscopy with biopsy</t>
  </si>
  <si>
    <t xml:space="preserve">Lab </t>
  </si>
  <si>
    <t>Nasal/sinus endoscopy surgical with maxillary anstrostomy</t>
  </si>
  <si>
    <t>Diagnostic bone marrow bipsy</t>
  </si>
  <si>
    <t>0382</t>
  </si>
  <si>
    <t xml:space="preserve"> Recovery Room</t>
  </si>
  <si>
    <t>Biopsy or excision of lymph node</t>
  </si>
  <si>
    <t>Tonsillectomy &amp; Adenoidectomy age 12 and over</t>
  </si>
  <si>
    <t>Adenoidectomy, younger than age 12</t>
  </si>
  <si>
    <t>Appendectomy</t>
  </si>
  <si>
    <t>Lab Services including Pathology</t>
  </si>
  <si>
    <t>0352</t>
  </si>
  <si>
    <t>Observation 24 hour stay</t>
  </si>
  <si>
    <t xml:space="preserve">recovery Room PACU </t>
  </si>
  <si>
    <t xml:space="preserve">Cholecystectomy - Open </t>
  </si>
  <si>
    <t>Cardio/pulmonary Services</t>
  </si>
  <si>
    <t>0212</t>
  </si>
  <si>
    <t>Repair umbilical hernia age 5 years and older, reducible</t>
  </si>
  <si>
    <t>Aesthesia</t>
  </si>
  <si>
    <t xml:space="preserve">Recovery Room  </t>
  </si>
  <si>
    <t>Repair umbilical hernia age 5 years and older, Incarcerated or strangulated</t>
  </si>
  <si>
    <t>03601</t>
  </si>
  <si>
    <t>Laparoscopy, surgical repair incisional hernia reducible with mesh</t>
  </si>
  <si>
    <t>Cystourthroscopy with biopsy</t>
  </si>
  <si>
    <t>Pathology Lab</t>
  </si>
  <si>
    <t>Dilation and curettage, diagnostic and/or therapeutic</t>
  </si>
  <si>
    <t>0121</t>
  </si>
  <si>
    <t>Total abdominal hysterectomy</t>
  </si>
  <si>
    <t>Insertion of intrauterine device</t>
  </si>
  <si>
    <t>Implant</t>
  </si>
  <si>
    <t>Excision tumor, soft tissue of neck or thorax 5 cm or greater</t>
  </si>
  <si>
    <t xml:space="preserve"> Lab</t>
  </si>
  <si>
    <t>Mastectomy simple complete</t>
  </si>
  <si>
    <t>Nursemaid Elbow</t>
  </si>
  <si>
    <t>Nursemaid Elbow Fee</t>
  </si>
  <si>
    <t>Electrocardiogram, routine with interpretation and report</t>
  </si>
  <si>
    <t>Fee</t>
  </si>
  <si>
    <t>0730</t>
  </si>
  <si>
    <t>Sleep Study - Sleep Lab</t>
  </si>
  <si>
    <t>Sleep Lab</t>
  </si>
  <si>
    <t>0760</t>
  </si>
  <si>
    <t>Physical therapy, therapeutic exercise</t>
  </si>
  <si>
    <t xml:space="preserve">Hospital Fee </t>
  </si>
  <si>
    <t xml:space="preserve">Cardiac Rehab Monitored </t>
  </si>
  <si>
    <t>Hospital Fee</t>
  </si>
  <si>
    <t>Echocardiography Complete</t>
  </si>
  <si>
    <t>BLEPHAROTMY DRN ABSCESS EYELID</t>
  </si>
  <si>
    <t xml:space="preserve">Repair intermediate wound, scalp, axillae, trunk and or extremities  over 30.0 cm </t>
  </si>
  <si>
    <t>Hospital Tech Fee</t>
  </si>
  <si>
    <t>Supplies</t>
  </si>
  <si>
    <t>Repair complex scalp, arm leg each additional 5 m or less</t>
  </si>
  <si>
    <t>Repair complex wound   forehead,cheecks, chin mouth neck axillae, genitalia hands and or feet each additonal 5 cm or less</t>
  </si>
  <si>
    <t>Repair, complex eyelids, nose, ears and or lips  1.1 cm to 2.5 cm</t>
  </si>
  <si>
    <t>Dilation of urethral stricture by passage of sound or urethral dilator, male, initial</t>
  </si>
  <si>
    <t>Dilation of female urethra including suppository and or instillation, initial</t>
  </si>
  <si>
    <t>Closed treatment of metacarpal fracture, single without manipulation each bone</t>
  </si>
  <si>
    <t>Supply</t>
  </si>
  <si>
    <t>Closed treatment of elbow dislocation</t>
  </si>
  <si>
    <t>Removal foreign body upper arm or elbow area,  deep</t>
  </si>
  <si>
    <t xml:space="preserve">Laboratory </t>
  </si>
  <si>
    <t>Aneshtesia</t>
  </si>
  <si>
    <t>Excisiion prepatellar bursa</t>
  </si>
  <si>
    <t>Ostectomy, complete excision, other metatarsal head (second, third, fourth)</t>
  </si>
  <si>
    <t>0862</t>
  </si>
  <si>
    <t>Anesthesia MAC</t>
  </si>
  <si>
    <t>Excision of cyst, fibroadenoma, or other benign or malignant tumor breast tissue, duct lesion, nipple or areolar lesion</t>
  </si>
  <si>
    <t>Laboratory Services</t>
  </si>
  <si>
    <t>Initial treatment first degree burn when no more then local treatment is required</t>
  </si>
  <si>
    <t>Dressings and or debridement of partial thickness burns initial or subsequent, small</t>
  </si>
  <si>
    <t>Excision of lesion, tendon, tendon sheath or capsule; foot</t>
  </si>
  <si>
    <t xml:space="preserve">Ostectomy, calcaneu for spur with or without plantar fascial release </t>
  </si>
  <si>
    <t>Partial excision bone, talus or calcaneus, phalanx of toe</t>
  </si>
  <si>
    <t xml:space="preserve">EGD flexible diagnostic including specimen collection by  brushing or washing </t>
  </si>
  <si>
    <t>Lab Pathology</t>
  </si>
  <si>
    <t xml:space="preserve">EGD with removal ot tumor or othere lesion by snare technique </t>
  </si>
  <si>
    <t>99152/99153</t>
  </si>
  <si>
    <t>EGD Diagnostic</t>
  </si>
  <si>
    <t>Endoscopy, small intestine with biopsy single or multiple</t>
  </si>
  <si>
    <t>Endoscopiic evaluation of small intestinal pouch, ileal reservoir with biopsy</t>
  </si>
  <si>
    <t>Pouchoscopy Diagnostic</t>
  </si>
  <si>
    <t>Colonoscopy thru stoma with removal of tumor, polyps or other lesions by hot biipsy forceps</t>
  </si>
  <si>
    <t>Sigmoidoscopy flexible diagnostic including collection of speciments by brushing or washing</t>
  </si>
  <si>
    <t>Sigmoidoscopy flexible diagnostic with biopsy single or multiple</t>
  </si>
  <si>
    <t>Sigmoidoscopy Diagnostic</t>
  </si>
  <si>
    <t>Colonoscopy with removal of tumor, polyps or other lesions by hot biipsy forceps</t>
  </si>
  <si>
    <t>Colonoscopy Diagnostic</t>
  </si>
  <si>
    <t xml:space="preserve">Incision and drainage of ischiorectal and or perirectal abscess </t>
  </si>
  <si>
    <t>Hospital Tech</t>
  </si>
  <si>
    <t xml:space="preserve">Sphincterotomy, anal, division of sphincter  </t>
  </si>
  <si>
    <t xml:space="preserve">SDS Recovery Room </t>
  </si>
  <si>
    <t xml:space="preserve">Hemorrhoidectomy, internal by rubber band </t>
  </si>
  <si>
    <t xml:space="preserve">Hemorrhoidectomy, internal and external single column/group </t>
  </si>
  <si>
    <t xml:space="preserve">Destruction lesion anus, surgical excision  </t>
  </si>
  <si>
    <t xml:space="preserve">Laparoscopy </t>
  </si>
  <si>
    <t xml:space="preserve">Laparoscopy with aspiration of cavity or cyst  </t>
  </si>
  <si>
    <t xml:space="preserve">Repair recurrent inguinal hernia any age reducible </t>
  </si>
  <si>
    <t xml:space="preserve">Repair initial incisional or ventral hernia reducible </t>
  </si>
  <si>
    <t>Recovery PACU</t>
  </si>
  <si>
    <t xml:space="preserve">Lithotripsy  </t>
  </si>
  <si>
    <t xml:space="preserve">Cystostomy, cystotomy with drainage.  </t>
  </si>
  <si>
    <t xml:space="preserve">Cystourethroscopy  </t>
  </si>
  <si>
    <t>Surgery Class B</t>
  </si>
  <si>
    <t xml:space="preserve">Cystourethroscopy with ureteral catherization with or without irrigation   </t>
  </si>
  <si>
    <t>Cystourethroscopy with fulguration of trigone, bladder neck, prostatic fossa , urethra or periurethral glands</t>
  </si>
  <si>
    <t xml:space="preserve">Cystourethroscopy with insertion of indwelling ureteral stent </t>
  </si>
  <si>
    <t>Recovery</t>
  </si>
  <si>
    <t>Tangential biopsy of skin (eg, shave, scoop, saucerize, curett) single lesion</t>
  </si>
  <si>
    <t>Tympanostomy (requiring insertion of ventilating tube),  bilateral procedure, general anesthesia</t>
  </si>
  <si>
    <t>Carpal tunnel release</t>
  </si>
  <si>
    <t>Anesthesia General</t>
  </si>
  <si>
    <t>Tendon sheath incision (for trigger finger)</t>
  </si>
  <si>
    <t xml:space="preserve">Surgery Class A </t>
  </si>
  <si>
    <t>Excision of breast lesion identified by preoperative placement of radiological marker, open, single lesion</t>
  </si>
  <si>
    <t>Diagnostic Mammo</t>
  </si>
  <si>
    <t>0401</t>
  </si>
  <si>
    <t>MA Breast Needle Loc Place</t>
  </si>
  <si>
    <t>Hysteroscopy</t>
  </si>
  <si>
    <t>Esophagogastroduodenoscopy with removal of foreign body</t>
  </si>
  <si>
    <t>0928</t>
  </si>
  <si>
    <t xml:space="preserve">Mastectomy, partial </t>
  </si>
  <si>
    <t>Pro fee (node sampling)</t>
  </si>
  <si>
    <t>Nuclear Medicine</t>
  </si>
  <si>
    <t xml:space="preserve">Recovery </t>
  </si>
  <si>
    <t>Laparoscopy with occlusion of oviducts by device (band, clip or falope ring)</t>
  </si>
  <si>
    <t>Excision tumor or vascular malformation, soft tissues of hand or finger, 1.5 cm or greater</t>
  </si>
  <si>
    <t xml:space="preserve">Surgery Class B </t>
  </si>
  <si>
    <t>SDS Recovery</t>
  </si>
  <si>
    <t>Anthem Traditional</t>
  </si>
  <si>
    <t>PPO/HMO/Exchange</t>
  </si>
  <si>
    <t xml:space="preserve">Anthem PPO/HMO/Exchange </t>
  </si>
  <si>
    <t>UHC  Traditional/Medicare Adv</t>
  </si>
  <si>
    <t>UHC            Honda</t>
  </si>
  <si>
    <t>Humana Medicare Advantage</t>
  </si>
  <si>
    <t>Humana Commerical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</si>
</sst>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.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</font>
    <font>
      <sz val="9"/>
      <color rgb="FFFF0000"/>
      <name val="Calibri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212529"/>
      <name val="Calibri"/>
    </font>
    <font>
      <sz val="9"/>
      <color rgb="FF202124"/>
      <name val="Calibri"/>
    </font>
    <font>
      <b/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9"/>
      <color rgb="FF202124"/>
      <name val="Calibri"/>
      <family val="2"/>
    </font>
    <font>
      <sz val="9"/>
      <color rgb="FF1B1B1B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FF0000"/>
      <name val="Calibri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5">
    <xf numFmtId="0" fontId="0" fillId="0" borderId="0" xfId="0"/>
    <xf numFmtId="44" fontId="1" fillId="0" borderId="0" xfId="1" applyFont="1" applyBorder="1" applyAlignment="1">
      <alignment horizontal="center"/>
    </xf>
    <xf numFmtId="44" fontId="4" fillId="0" borderId="0" xfId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44" fontId="4" fillId="0" borderId="0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2" fillId="0" borderId="0" xfId="1" applyNumberFormat="1" applyFont="1" applyBorder="1" applyAlignment="1">
      <alignment horizontal="center"/>
    </xf>
    <xf numFmtId="44" fontId="2" fillId="0" borderId="0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44" fontId="0" fillId="0" borderId="0" xfId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44" fontId="5" fillId="0" borderId="0" xfId="1" applyFont="1" applyBorder="1" applyAlignment="1">
      <alignment horizontal="center"/>
    </xf>
    <xf numFmtId="0" fontId="11" fillId="0" borderId="0" xfId="0" applyFont="1" applyAlignment="1">
      <alignment horizontal="left" vertical="center" wrapText="1" readingOrder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14" fillId="0" borderId="0" xfId="0" applyFont="1" applyAlignment="1">
      <alignment horizontal="left" vertical="center" wrapText="1" readingOrder="1"/>
    </xf>
    <xf numFmtId="164" fontId="1" fillId="0" borderId="0" xfId="0" applyNumberFormat="1" applyFont="1" applyAlignment="1">
      <alignment horizontal="center"/>
    </xf>
    <xf numFmtId="8" fontId="4" fillId="0" borderId="0" xfId="0" applyNumberFormat="1" applyFont="1" applyAlignment="1">
      <alignment horizontal="center"/>
    </xf>
    <xf numFmtId="0" fontId="12" fillId="0" borderId="0" xfId="0" applyFont="1" applyAlignment="1">
      <alignment wrapText="1"/>
    </xf>
    <xf numFmtId="164" fontId="2" fillId="0" borderId="0" xfId="0" applyNumberFormat="1" applyFont="1" applyAlignment="1">
      <alignment horizontal="center" wrapText="1"/>
    </xf>
    <xf numFmtId="0" fontId="13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164" fontId="6" fillId="0" borderId="0" xfId="1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11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164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0" fillId="0" borderId="0" xfId="1" applyNumberFormat="1" applyFont="1" applyBorder="1" applyAlignment="1">
      <alignment horizontal="right"/>
    </xf>
    <xf numFmtId="44" fontId="4" fillId="0" borderId="0" xfId="0" applyNumberFormat="1" applyFont="1" applyAlignment="1">
      <alignment horizontal="center"/>
    </xf>
    <xf numFmtId="0" fontId="11" fillId="0" borderId="0" xfId="0" applyFont="1" applyAlignment="1">
      <alignment horizontal="center" readingOrder="1"/>
    </xf>
    <xf numFmtId="164" fontId="0" fillId="0" borderId="0" xfId="0" applyNumberFormat="1" applyAlignment="1">
      <alignment horizontal="right"/>
    </xf>
    <xf numFmtId="164" fontId="2" fillId="0" borderId="0" xfId="0" applyNumberFormat="1" applyFont="1" applyAlignment="1">
      <alignment horizontal="right"/>
    </xf>
    <xf numFmtId="164" fontId="5" fillId="0" borderId="0" xfId="1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 wrapText="1"/>
    </xf>
    <xf numFmtId="164" fontId="0" fillId="0" borderId="0" xfId="0" applyNumberFormat="1"/>
    <xf numFmtId="164" fontId="4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right"/>
    </xf>
    <xf numFmtId="164" fontId="18" fillId="0" borderId="0" xfId="1" applyNumberFormat="1" applyFont="1" applyBorder="1" applyAlignment="1">
      <alignment horizontal="center"/>
    </xf>
    <xf numFmtId="164" fontId="18" fillId="0" borderId="0" xfId="1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8" fontId="19" fillId="0" borderId="0" xfId="0" applyNumberFormat="1" applyFont="1"/>
    <xf numFmtId="0" fontId="19" fillId="0" borderId="0" xfId="0" applyFont="1"/>
    <xf numFmtId="0" fontId="8" fillId="0" borderId="0" xfId="0" applyFont="1"/>
    <xf numFmtId="8" fontId="8" fillId="0" borderId="0" xfId="0" applyNumberFormat="1" applyFont="1"/>
    <xf numFmtId="164" fontId="8" fillId="0" borderId="0" xfId="1" applyNumberFormat="1" applyFont="1" applyBorder="1" applyAlignment="1">
      <alignment horizontal="center" wrapText="1"/>
    </xf>
    <xf numFmtId="164" fontId="8" fillId="0" borderId="0" xfId="0" applyNumberFormat="1" applyFont="1" applyAlignment="1">
      <alignment horizontal="center"/>
    </xf>
    <xf numFmtId="165" fontId="8" fillId="0" borderId="0" xfId="0" applyNumberFormat="1" applyFont="1"/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 wrapText="1"/>
    </xf>
    <xf numFmtId="49" fontId="7" fillId="2" borderId="0" xfId="0" applyNumberFormat="1" applyFont="1" applyFill="1" applyAlignment="1">
      <alignment horizontal="center" wrapText="1"/>
    </xf>
    <xf numFmtId="8" fontId="20" fillId="0" borderId="0" xfId="0" applyNumberFormat="1" applyFont="1"/>
    <xf numFmtId="165" fontId="20" fillId="0" borderId="0" xfId="0" applyNumberFormat="1" applyFont="1"/>
    <xf numFmtId="0" fontId="20" fillId="0" borderId="0" xfId="0" applyFont="1"/>
    <xf numFmtId="8" fontId="20" fillId="2" borderId="0" xfId="0" applyNumberFormat="1" applyFont="1" applyFill="1"/>
    <xf numFmtId="164" fontId="20" fillId="0" borderId="0" xfId="1" applyNumberFormat="1" applyFont="1" applyBorder="1" applyAlignment="1">
      <alignment horizontal="center" wrapText="1"/>
    </xf>
    <xf numFmtId="164" fontId="20" fillId="0" borderId="0" xfId="0" applyNumberFormat="1" applyFont="1" applyAlignment="1">
      <alignment horizontal="center"/>
    </xf>
    <xf numFmtId="164" fontId="3" fillId="0" borderId="0" xfId="1" applyNumberFormat="1" applyFont="1" applyBorder="1" applyAlignment="1">
      <alignment horizontal="right"/>
    </xf>
    <xf numFmtId="44" fontId="2" fillId="0" borderId="0" xfId="1" applyFont="1" applyBorder="1" applyAlignment="1">
      <alignment horizontal="center" wrapText="1"/>
    </xf>
    <xf numFmtId="0" fontId="21" fillId="0" borderId="0" xfId="0" applyFont="1"/>
    <xf numFmtId="0" fontId="2" fillId="0" borderId="0" xfId="0" applyFont="1" applyAlignment="1">
      <alignment wrapText="1"/>
    </xf>
    <xf numFmtId="164" fontId="2" fillId="0" borderId="0" xfId="1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4" fontId="2" fillId="0" borderId="0" xfId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932B5-6A63-4C27-A488-8839007836AE}">
  <sheetPr filterMode="1">
    <pageSetUpPr fitToPage="1"/>
  </sheetPr>
  <dimension ref="A1:R1220"/>
  <sheetViews>
    <sheetView tabSelected="1" view="pageBreakPreview" zoomScaleNormal="100" zoomScaleSheetLayoutView="100" workbookViewId="0">
      <selection activeCell="B22" sqref="B22"/>
    </sheetView>
  </sheetViews>
  <sheetFormatPr defaultRowHeight="15" x14ac:dyDescent="0.25"/>
  <cols>
    <col min="1" max="1" width="9.140625" style="13"/>
    <col min="2" max="2" width="41.85546875" style="14" customWidth="1"/>
    <col min="3" max="3" width="32.42578125" style="13" customWidth="1"/>
    <col min="4" max="4" width="32.42578125" style="51" customWidth="1"/>
    <col min="5" max="5" width="25.7109375" style="13" customWidth="1"/>
    <col min="6" max="6" width="16.7109375" style="97" bestFit="1" customWidth="1"/>
    <col min="7" max="7" width="15" style="42" bestFit="1" customWidth="1"/>
    <col min="8" max="8" width="15.7109375" style="42" customWidth="1"/>
    <col min="9" max="9" width="13.85546875" style="42" customWidth="1"/>
    <col min="10" max="10" width="12.85546875" style="43" customWidth="1"/>
    <col min="11" max="11" width="15.28515625" style="43" customWidth="1"/>
    <col min="12" max="13" width="15" style="43" bestFit="1" customWidth="1"/>
    <col min="14" max="14" width="15" style="42" bestFit="1" customWidth="1"/>
    <col min="15" max="15" width="18.28515625" style="73" customWidth="1"/>
    <col min="16" max="16" width="11.28515625" style="69" bestFit="1" customWidth="1"/>
    <col min="17" max="17" width="12.28515625" style="69" customWidth="1"/>
    <col min="18" max="18" width="12.7109375" style="69" customWidth="1"/>
  </cols>
  <sheetData>
    <row r="1" spans="1:18" s="12" customFormat="1" ht="75" x14ac:dyDescent="0.3">
      <c r="A1" s="7"/>
      <c r="B1" s="102" t="s">
        <v>0</v>
      </c>
      <c r="C1" s="102"/>
      <c r="D1" s="50" t="s">
        <v>1</v>
      </c>
      <c r="E1" s="9" t="s">
        <v>2</v>
      </c>
      <c r="F1" s="9"/>
      <c r="G1" s="10" t="s">
        <v>11</v>
      </c>
      <c r="H1" s="98" t="s">
        <v>517</v>
      </c>
      <c r="I1" s="100" t="s">
        <v>519</v>
      </c>
      <c r="J1" s="8" t="s">
        <v>4</v>
      </c>
      <c r="K1" s="8" t="s">
        <v>520</v>
      </c>
      <c r="L1" s="8" t="s">
        <v>521</v>
      </c>
      <c r="M1" s="11" t="s">
        <v>6</v>
      </c>
      <c r="N1" s="98" t="s">
        <v>522</v>
      </c>
      <c r="O1" s="101" t="s">
        <v>523</v>
      </c>
      <c r="P1" s="70" t="s">
        <v>8</v>
      </c>
      <c r="Q1" s="35" t="s">
        <v>9</v>
      </c>
      <c r="R1" s="75" t="s">
        <v>10</v>
      </c>
    </row>
    <row r="2" spans="1:18" ht="15" hidden="1" customHeight="1" x14ac:dyDescent="0.25">
      <c r="F2" s="66"/>
      <c r="G2" s="1" t="s">
        <v>11</v>
      </c>
      <c r="H2" s="1" t="s">
        <v>12</v>
      </c>
      <c r="I2" s="99" t="s">
        <v>518</v>
      </c>
      <c r="J2" s="16" t="s">
        <v>14</v>
      </c>
      <c r="K2" s="16" t="s">
        <v>14</v>
      </c>
      <c r="L2" s="1" t="s">
        <v>15</v>
      </c>
      <c r="M2" s="16" t="s">
        <v>14</v>
      </c>
      <c r="N2" s="16" t="s">
        <v>14</v>
      </c>
      <c r="O2" s="32" t="s">
        <v>16</v>
      </c>
    </row>
    <row r="3" spans="1:18" s="19" customFormat="1" ht="15" customHeight="1" x14ac:dyDescent="0.2">
      <c r="A3" s="17">
        <v>1</v>
      </c>
      <c r="B3" s="18" t="s">
        <v>17</v>
      </c>
      <c r="C3" s="6"/>
      <c r="D3" s="49" t="s">
        <v>18</v>
      </c>
      <c r="E3" s="6">
        <v>99202</v>
      </c>
      <c r="F3" s="3">
        <v>217.68</v>
      </c>
      <c r="G3" s="2">
        <f>+F3*0.84</f>
        <v>182.85120000000001</v>
      </c>
      <c r="H3" s="2">
        <f>+F3*0.7287</f>
        <v>158.62341600000002</v>
      </c>
      <c r="I3" s="2">
        <f>+F3*0.692</f>
        <v>150.63455999999999</v>
      </c>
      <c r="J3" s="2">
        <f>+F3*0.89</f>
        <v>193.73520000000002</v>
      </c>
      <c r="K3" s="2">
        <f t="shared" ref="K3:K16" si="0">+H3*0.9</f>
        <v>142.76107440000001</v>
      </c>
      <c r="L3" s="2">
        <f>+F3*0.789</f>
        <v>171.74952000000002</v>
      </c>
      <c r="M3" s="67">
        <f>0.885*F3</f>
        <v>192.64680000000001</v>
      </c>
      <c r="N3" s="2">
        <f>+F3*0.26</f>
        <v>56.596800000000002</v>
      </c>
      <c r="O3" s="41">
        <f>+F3*0.8217</f>
        <v>178.86765600000001</v>
      </c>
      <c r="P3" s="74">
        <f t="shared" ref="P3:P16" si="1">+F3*76.6%</f>
        <v>166.74287999999999</v>
      </c>
      <c r="Q3" s="74">
        <f>MIN(H3:P3)</f>
        <v>56.596800000000002</v>
      </c>
      <c r="R3" s="74">
        <f>MAX(H3:P3)</f>
        <v>193.73520000000002</v>
      </c>
    </row>
    <row r="4" spans="1:18" s="19" customFormat="1" ht="15" customHeight="1" x14ac:dyDescent="0.2">
      <c r="A4" s="17">
        <v>2</v>
      </c>
      <c r="B4" s="18" t="s">
        <v>19</v>
      </c>
      <c r="C4" s="6"/>
      <c r="D4" s="49" t="s">
        <v>18</v>
      </c>
      <c r="E4" s="6">
        <v>99203</v>
      </c>
      <c r="F4" s="3">
        <v>315.10000000000002</v>
      </c>
      <c r="G4" s="2">
        <f t="shared" ref="G4:G72" si="2">+F4*0.84</f>
        <v>264.68400000000003</v>
      </c>
      <c r="H4" s="2">
        <f t="shared" ref="H4:H9" si="3">+F4*0.7287</f>
        <v>229.61337000000003</v>
      </c>
      <c r="I4" s="2">
        <f t="shared" ref="I4:I9" si="4">+F4*0.692</f>
        <v>218.04920000000001</v>
      </c>
      <c r="J4" s="2">
        <f t="shared" ref="J4:J9" si="5">+F4*0.89</f>
        <v>280.43900000000002</v>
      </c>
      <c r="K4" s="2">
        <f t="shared" si="0"/>
        <v>206.65203300000005</v>
      </c>
      <c r="L4" s="2">
        <f t="shared" ref="L4:L9" si="6">+F4*0.789</f>
        <v>248.61390000000003</v>
      </c>
      <c r="M4" s="67">
        <f t="shared" ref="M4:M9" si="7">0.885*F4</f>
        <v>278.86350000000004</v>
      </c>
      <c r="N4" s="2">
        <f t="shared" ref="N4:N9" si="8">+F4*0.26</f>
        <v>81.926000000000002</v>
      </c>
      <c r="O4" s="41">
        <f t="shared" ref="O4:O9" si="9">+F4*0.8217</f>
        <v>258.91766999999999</v>
      </c>
      <c r="P4" s="74">
        <f t="shared" si="1"/>
        <v>241.36659999999998</v>
      </c>
      <c r="Q4" s="74">
        <f t="shared" ref="Q4:Q9" si="10">MIN(H4:P4)</f>
        <v>81.926000000000002</v>
      </c>
      <c r="R4" s="74">
        <f t="shared" ref="R4:R9" si="11">MAX(H4:P4)</f>
        <v>280.43900000000002</v>
      </c>
    </row>
    <row r="5" spans="1:18" s="19" customFormat="1" ht="15" customHeight="1" x14ac:dyDescent="0.2">
      <c r="A5" s="17">
        <v>3</v>
      </c>
      <c r="B5" s="18" t="s">
        <v>20</v>
      </c>
      <c r="C5" s="6"/>
      <c r="D5" s="49" t="s">
        <v>18</v>
      </c>
      <c r="E5" s="6">
        <v>99204</v>
      </c>
      <c r="F5" s="3">
        <v>505.08</v>
      </c>
      <c r="G5" s="2">
        <f t="shared" si="2"/>
        <v>424.26719999999995</v>
      </c>
      <c r="H5" s="2">
        <f t="shared" si="3"/>
        <v>368.05179599999997</v>
      </c>
      <c r="I5" s="2">
        <f t="shared" si="4"/>
        <v>349.51535999999999</v>
      </c>
      <c r="J5" s="2">
        <f t="shared" si="5"/>
        <v>449.52119999999996</v>
      </c>
      <c r="K5" s="2">
        <f t="shared" si="0"/>
        <v>331.24661639999999</v>
      </c>
      <c r="L5" s="2">
        <f t="shared" si="6"/>
        <v>398.50812000000002</v>
      </c>
      <c r="M5" s="67">
        <f t="shared" si="7"/>
        <v>446.99579999999997</v>
      </c>
      <c r="N5" s="2">
        <f t="shared" si="8"/>
        <v>131.32079999999999</v>
      </c>
      <c r="O5" s="41">
        <f t="shared" si="9"/>
        <v>415.02423599999997</v>
      </c>
      <c r="P5" s="74">
        <f t="shared" si="1"/>
        <v>386.89127999999994</v>
      </c>
      <c r="Q5" s="74">
        <f t="shared" si="10"/>
        <v>131.32079999999999</v>
      </c>
      <c r="R5" s="74">
        <f t="shared" si="11"/>
        <v>449.52119999999996</v>
      </c>
    </row>
    <row r="6" spans="1:18" s="19" customFormat="1" ht="15" customHeight="1" x14ac:dyDescent="0.2">
      <c r="A6" s="17">
        <v>4</v>
      </c>
      <c r="B6" s="18" t="s">
        <v>21</v>
      </c>
      <c r="C6" s="6"/>
      <c r="D6" s="49" t="s">
        <v>18</v>
      </c>
      <c r="E6" s="6">
        <v>99205</v>
      </c>
      <c r="F6" s="3">
        <v>595.4</v>
      </c>
      <c r="G6" s="2">
        <f t="shared" si="2"/>
        <v>500.13599999999997</v>
      </c>
      <c r="H6" s="2">
        <f t="shared" si="3"/>
        <v>433.86797999999999</v>
      </c>
      <c r="I6" s="2">
        <f t="shared" si="4"/>
        <v>412.01679999999993</v>
      </c>
      <c r="J6" s="2">
        <f t="shared" si="5"/>
        <v>529.90599999999995</v>
      </c>
      <c r="K6" s="2">
        <f t="shared" si="0"/>
        <v>390.48118199999999</v>
      </c>
      <c r="L6" s="2">
        <f t="shared" si="6"/>
        <v>469.7706</v>
      </c>
      <c r="M6" s="67">
        <f t="shared" si="7"/>
        <v>526.92899999999997</v>
      </c>
      <c r="N6" s="2">
        <f t="shared" si="8"/>
        <v>154.804</v>
      </c>
      <c r="O6" s="41">
        <f t="shared" si="9"/>
        <v>489.24017999999995</v>
      </c>
      <c r="P6" s="74">
        <f t="shared" si="1"/>
        <v>456.07639999999992</v>
      </c>
      <c r="Q6" s="74">
        <f t="shared" si="10"/>
        <v>154.804</v>
      </c>
      <c r="R6" s="74">
        <f t="shared" si="11"/>
        <v>529.90599999999995</v>
      </c>
    </row>
    <row r="7" spans="1:18" s="19" customFormat="1" ht="15" customHeight="1" x14ac:dyDescent="0.2">
      <c r="A7" s="17">
        <v>5</v>
      </c>
      <c r="B7" s="18" t="s">
        <v>22</v>
      </c>
      <c r="C7" s="6"/>
      <c r="D7" s="49" t="s">
        <v>18</v>
      </c>
      <c r="E7" s="6">
        <v>99212</v>
      </c>
      <c r="F7" s="3">
        <v>132.72999999999999</v>
      </c>
      <c r="G7" s="2">
        <f t="shared" si="2"/>
        <v>111.49319999999999</v>
      </c>
      <c r="H7" s="2">
        <f t="shared" si="3"/>
        <v>96.720350999999994</v>
      </c>
      <c r="I7" s="2">
        <f t="shared" si="4"/>
        <v>91.849159999999983</v>
      </c>
      <c r="J7" s="2">
        <f t="shared" si="5"/>
        <v>118.1297</v>
      </c>
      <c r="K7" s="2">
        <f t="shared" si="0"/>
        <v>87.048315899999992</v>
      </c>
      <c r="L7" s="2">
        <f t="shared" si="6"/>
        <v>104.72396999999999</v>
      </c>
      <c r="M7" s="67">
        <f t="shared" si="7"/>
        <v>117.46605</v>
      </c>
      <c r="N7" s="2">
        <f t="shared" si="8"/>
        <v>34.509799999999998</v>
      </c>
      <c r="O7" s="41">
        <f t="shared" si="9"/>
        <v>109.064241</v>
      </c>
      <c r="P7" s="74">
        <f t="shared" si="1"/>
        <v>101.67117999999998</v>
      </c>
      <c r="Q7" s="74">
        <f t="shared" si="10"/>
        <v>34.509799999999998</v>
      </c>
      <c r="R7" s="74">
        <f t="shared" si="11"/>
        <v>118.1297</v>
      </c>
    </row>
    <row r="8" spans="1:18" s="19" customFormat="1" ht="15" customHeight="1" x14ac:dyDescent="0.2">
      <c r="A8" s="17">
        <v>6</v>
      </c>
      <c r="B8" s="18" t="s">
        <v>23</v>
      </c>
      <c r="C8" s="6"/>
      <c r="D8" s="49" t="s">
        <v>18</v>
      </c>
      <c r="E8" s="6">
        <v>99213</v>
      </c>
      <c r="F8" s="3">
        <v>229.95</v>
      </c>
      <c r="G8" s="2">
        <f t="shared" si="2"/>
        <v>193.15799999999999</v>
      </c>
      <c r="H8" s="2">
        <f t="shared" si="3"/>
        <v>167.56456499999999</v>
      </c>
      <c r="I8" s="2">
        <f t="shared" si="4"/>
        <v>159.12539999999998</v>
      </c>
      <c r="J8" s="2">
        <f t="shared" si="5"/>
        <v>204.65549999999999</v>
      </c>
      <c r="K8" s="2">
        <f t="shared" si="0"/>
        <v>150.8081085</v>
      </c>
      <c r="L8" s="2">
        <f t="shared" si="6"/>
        <v>181.43055000000001</v>
      </c>
      <c r="M8" s="67">
        <f t="shared" si="7"/>
        <v>203.50575000000001</v>
      </c>
      <c r="N8" s="2">
        <f t="shared" si="8"/>
        <v>59.786999999999999</v>
      </c>
      <c r="O8" s="41">
        <f t="shared" si="9"/>
        <v>188.94991499999998</v>
      </c>
      <c r="P8" s="74">
        <f t="shared" si="1"/>
        <v>176.14169999999996</v>
      </c>
      <c r="Q8" s="74">
        <f t="shared" si="10"/>
        <v>59.786999999999999</v>
      </c>
      <c r="R8" s="74">
        <f t="shared" si="11"/>
        <v>204.65549999999999</v>
      </c>
    </row>
    <row r="9" spans="1:18" s="19" customFormat="1" ht="15" customHeight="1" x14ac:dyDescent="0.2">
      <c r="A9" s="17">
        <v>7</v>
      </c>
      <c r="B9" s="18" t="s">
        <v>24</v>
      </c>
      <c r="C9" s="6"/>
      <c r="D9" s="49" t="s">
        <v>18</v>
      </c>
      <c r="E9" s="6">
        <v>99214</v>
      </c>
      <c r="F9" s="3">
        <v>301.8</v>
      </c>
      <c r="G9" s="2">
        <f t="shared" si="2"/>
        <v>253.512</v>
      </c>
      <c r="H9" s="2">
        <f t="shared" si="3"/>
        <v>219.92166</v>
      </c>
      <c r="I9" s="2">
        <f t="shared" si="4"/>
        <v>208.84559999999999</v>
      </c>
      <c r="J9" s="2">
        <f t="shared" si="5"/>
        <v>268.60200000000003</v>
      </c>
      <c r="K9" s="2">
        <f t="shared" si="0"/>
        <v>197.92949400000001</v>
      </c>
      <c r="L9" s="2">
        <f t="shared" si="6"/>
        <v>238.12020000000001</v>
      </c>
      <c r="M9" s="67">
        <f t="shared" si="7"/>
        <v>267.09300000000002</v>
      </c>
      <c r="N9" s="2">
        <f t="shared" si="8"/>
        <v>78.468000000000004</v>
      </c>
      <c r="O9" s="41">
        <f t="shared" si="9"/>
        <v>247.98905999999999</v>
      </c>
      <c r="P9" s="74">
        <f t="shared" si="1"/>
        <v>231.17879999999997</v>
      </c>
      <c r="Q9" s="74">
        <f t="shared" si="10"/>
        <v>78.468000000000004</v>
      </c>
      <c r="R9" s="74">
        <f t="shared" si="11"/>
        <v>268.60200000000003</v>
      </c>
    </row>
    <row r="10" spans="1:18" s="19" customFormat="1" ht="15" hidden="1" customHeight="1" x14ac:dyDescent="0.2">
      <c r="A10" s="17">
        <v>8</v>
      </c>
      <c r="B10" s="18" t="s">
        <v>25</v>
      </c>
      <c r="C10" s="6"/>
      <c r="D10" s="49"/>
      <c r="E10" s="6">
        <v>99215</v>
      </c>
      <c r="F10" s="77">
        <v>423.55</v>
      </c>
      <c r="G10" s="2">
        <f t="shared" si="2"/>
        <v>355.78199999999998</v>
      </c>
      <c r="H10" s="2">
        <f t="shared" ref="H10" si="12">+F10*75.11%</f>
        <v>318.12840499999999</v>
      </c>
      <c r="I10" s="2">
        <f t="shared" ref="I10" si="13">+F10*71.33%</f>
        <v>302.11821499999996</v>
      </c>
      <c r="J10" s="2">
        <f t="shared" ref="J10:J16" si="14">+F10*0.9</f>
        <v>381.19499999999999</v>
      </c>
      <c r="K10" s="2">
        <f t="shared" si="0"/>
        <v>286.31556449999999</v>
      </c>
      <c r="L10" s="2">
        <f t="shared" ref="L10:L16" si="15">+F10*0.8</f>
        <v>338.84000000000003</v>
      </c>
      <c r="M10" s="67">
        <f t="shared" ref="M10:M16" si="16">89.3%*F10</f>
        <v>378.23015000000004</v>
      </c>
      <c r="N10" s="2">
        <f t="shared" ref="N10:N16" si="17">+F10*82.17%</f>
        <v>348.03103500000003</v>
      </c>
      <c r="O10" s="41">
        <f t="shared" ref="O10:O16" si="18">+F10*0.74</f>
        <v>313.42700000000002</v>
      </c>
      <c r="P10" s="74">
        <f t="shared" si="1"/>
        <v>324.43929999999995</v>
      </c>
      <c r="Q10" s="74" t="e">
        <f>+#REF!</f>
        <v>#REF!</v>
      </c>
      <c r="R10" s="74">
        <f t="shared" ref="R10:R64" si="19">+M10</f>
        <v>378.23015000000004</v>
      </c>
    </row>
    <row r="11" spans="1:18" s="19" customFormat="1" ht="15" hidden="1" customHeight="1" x14ac:dyDescent="0.2">
      <c r="A11" s="17"/>
      <c r="B11" s="20"/>
      <c r="C11" s="17"/>
      <c r="D11" s="52"/>
      <c r="E11" s="6"/>
      <c r="F11" s="3"/>
      <c r="G11" s="2">
        <f t="shared" si="2"/>
        <v>0</v>
      </c>
      <c r="H11" s="2"/>
      <c r="I11" s="2"/>
      <c r="J11" s="2">
        <f t="shared" si="14"/>
        <v>0</v>
      </c>
      <c r="K11" s="2">
        <f t="shared" si="0"/>
        <v>0</v>
      </c>
      <c r="L11" s="2">
        <f t="shared" si="15"/>
        <v>0</v>
      </c>
      <c r="M11" s="67">
        <f t="shared" si="16"/>
        <v>0</v>
      </c>
      <c r="N11" s="2">
        <f t="shared" si="17"/>
        <v>0</v>
      </c>
      <c r="O11" s="41">
        <f t="shared" si="18"/>
        <v>0</v>
      </c>
      <c r="P11" s="74">
        <f t="shared" si="1"/>
        <v>0</v>
      </c>
      <c r="Q11" s="74" t="e">
        <f>+#REF!</f>
        <v>#REF!</v>
      </c>
      <c r="R11" s="74">
        <f t="shared" si="19"/>
        <v>0</v>
      </c>
    </row>
    <row r="12" spans="1:18" s="19" customFormat="1" ht="15" hidden="1" customHeight="1" x14ac:dyDescent="0.2">
      <c r="A12" s="17">
        <v>9</v>
      </c>
      <c r="B12" s="21" t="s">
        <v>26</v>
      </c>
      <c r="C12" s="17"/>
      <c r="D12" s="52" t="s">
        <v>27</v>
      </c>
      <c r="E12" s="6">
        <v>99281</v>
      </c>
      <c r="F12" s="77">
        <v>198</v>
      </c>
      <c r="G12" s="2">
        <f t="shared" si="2"/>
        <v>166.32</v>
      </c>
      <c r="H12" s="2">
        <f t="shared" ref="H12:H16" si="20">+F12*75.11%</f>
        <v>148.71780000000001</v>
      </c>
      <c r="I12" s="2">
        <f t="shared" ref="I12:I16" si="21">+F12*71.33%</f>
        <v>141.23339999999999</v>
      </c>
      <c r="J12" s="2">
        <f t="shared" si="14"/>
        <v>178.20000000000002</v>
      </c>
      <c r="K12" s="2">
        <f t="shared" si="0"/>
        <v>133.84602000000001</v>
      </c>
      <c r="L12" s="2">
        <f t="shared" si="15"/>
        <v>158.4</v>
      </c>
      <c r="M12" s="67">
        <f t="shared" si="16"/>
        <v>176.81399999999999</v>
      </c>
      <c r="N12" s="2">
        <f t="shared" si="17"/>
        <v>162.69659999999999</v>
      </c>
      <c r="O12" s="41">
        <f t="shared" si="18"/>
        <v>146.52000000000001</v>
      </c>
      <c r="P12" s="74">
        <f t="shared" si="1"/>
        <v>151.66799999999998</v>
      </c>
      <c r="Q12" s="74" t="e">
        <f>+#REF!</f>
        <v>#REF!</v>
      </c>
      <c r="R12" s="74">
        <f t="shared" si="19"/>
        <v>176.81399999999999</v>
      </c>
    </row>
    <row r="13" spans="1:18" s="19" customFormat="1" ht="15" hidden="1" customHeight="1" x14ac:dyDescent="0.2">
      <c r="A13" s="17">
        <v>10</v>
      </c>
      <c r="B13" s="21" t="s">
        <v>28</v>
      </c>
      <c r="C13" s="17"/>
      <c r="D13" s="52" t="s">
        <v>29</v>
      </c>
      <c r="E13" s="6">
        <v>99282</v>
      </c>
      <c r="F13" s="77">
        <v>287</v>
      </c>
      <c r="G13" s="2">
        <f t="shared" si="2"/>
        <v>241.07999999999998</v>
      </c>
      <c r="H13" s="2">
        <f t="shared" si="20"/>
        <v>215.56569999999999</v>
      </c>
      <c r="I13" s="2">
        <f t="shared" si="21"/>
        <v>204.71709999999999</v>
      </c>
      <c r="J13" s="2">
        <f t="shared" si="14"/>
        <v>258.3</v>
      </c>
      <c r="K13" s="2">
        <f t="shared" si="0"/>
        <v>194.00913</v>
      </c>
      <c r="L13" s="2">
        <f t="shared" si="15"/>
        <v>229.60000000000002</v>
      </c>
      <c r="M13" s="67">
        <f t="shared" si="16"/>
        <v>256.291</v>
      </c>
      <c r="N13" s="2">
        <f t="shared" si="17"/>
        <v>235.8279</v>
      </c>
      <c r="O13" s="41">
        <f t="shared" si="18"/>
        <v>212.38</v>
      </c>
      <c r="P13" s="74">
        <f t="shared" si="1"/>
        <v>219.84199999999998</v>
      </c>
      <c r="Q13" s="74" t="e">
        <f>+#REF!</f>
        <v>#REF!</v>
      </c>
      <c r="R13" s="74">
        <f t="shared" si="19"/>
        <v>256.291</v>
      </c>
    </row>
    <row r="14" spans="1:18" s="19" customFormat="1" ht="15" hidden="1" customHeight="1" x14ac:dyDescent="0.2">
      <c r="A14" s="17">
        <v>11</v>
      </c>
      <c r="B14" s="21" t="s">
        <v>30</v>
      </c>
      <c r="C14" s="17"/>
      <c r="D14" s="52" t="s">
        <v>31</v>
      </c>
      <c r="E14" s="6">
        <v>99283</v>
      </c>
      <c r="F14" s="77">
        <v>599</v>
      </c>
      <c r="G14" s="2">
        <f t="shared" si="2"/>
        <v>503.15999999999997</v>
      </c>
      <c r="H14" s="2">
        <f t="shared" si="20"/>
        <v>449.90890000000002</v>
      </c>
      <c r="I14" s="2">
        <f t="shared" si="21"/>
        <v>427.26669999999996</v>
      </c>
      <c r="J14" s="2">
        <f t="shared" si="14"/>
        <v>539.1</v>
      </c>
      <c r="K14" s="2">
        <f t="shared" si="0"/>
        <v>404.91801000000004</v>
      </c>
      <c r="L14" s="2">
        <f t="shared" si="15"/>
        <v>479.20000000000005</v>
      </c>
      <c r="M14" s="67">
        <f t="shared" si="16"/>
        <v>534.90700000000004</v>
      </c>
      <c r="N14" s="2">
        <f t="shared" si="17"/>
        <v>492.19830000000002</v>
      </c>
      <c r="O14" s="41">
        <f t="shared" si="18"/>
        <v>443.26</v>
      </c>
      <c r="P14" s="74">
        <f t="shared" si="1"/>
        <v>458.83399999999995</v>
      </c>
      <c r="Q14" s="74" t="e">
        <f>+#REF!</f>
        <v>#REF!</v>
      </c>
      <c r="R14" s="74">
        <f t="shared" si="19"/>
        <v>534.90700000000004</v>
      </c>
    </row>
    <row r="15" spans="1:18" s="19" customFormat="1" ht="15" hidden="1" customHeight="1" x14ac:dyDescent="0.2">
      <c r="A15" s="17">
        <v>12</v>
      </c>
      <c r="B15" s="21" t="s">
        <v>32</v>
      </c>
      <c r="C15" s="17"/>
      <c r="D15" s="52" t="s">
        <v>33</v>
      </c>
      <c r="E15" s="6">
        <v>99284</v>
      </c>
      <c r="F15" s="77">
        <v>913</v>
      </c>
      <c r="G15" s="2">
        <f t="shared" si="2"/>
        <v>766.92</v>
      </c>
      <c r="H15" s="2">
        <f t="shared" si="20"/>
        <v>685.75429999999994</v>
      </c>
      <c r="I15" s="2">
        <f t="shared" si="21"/>
        <v>651.24289999999996</v>
      </c>
      <c r="J15" s="2">
        <f t="shared" si="14"/>
        <v>821.7</v>
      </c>
      <c r="K15" s="2">
        <f t="shared" si="0"/>
        <v>617.17886999999996</v>
      </c>
      <c r="L15" s="2">
        <f t="shared" si="15"/>
        <v>730.40000000000009</v>
      </c>
      <c r="M15" s="67">
        <f t="shared" si="16"/>
        <v>815.30899999999997</v>
      </c>
      <c r="N15" s="2">
        <f t="shared" si="17"/>
        <v>750.21209999999996</v>
      </c>
      <c r="O15" s="41">
        <f t="shared" si="18"/>
        <v>675.62</v>
      </c>
      <c r="P15" s="74">
        <f t="shared" si="1"/>
        <v>699.35799999999995</v>
      </c>
      <c r="Q15" s="74" t="e">
        <f>+#REF!</f>
        <v>#REF!</v>
      </c>
      <c r="R15" s="74">
        <f t="shared" si="19"/>
        <v>815.30899999999997</v>
      </c>
    </row>
    <row r="16" spans="1:18" s="19" customFormat="1" ht="15" hidden="1" customHeight="1" x14ac:dyDescent="0.2">
      <c r="A16" s="17">
        <v>13</v>
      </c>
      <c r="B16" s="21" t="s">
        <v>34</v>
      </c>
      <c r="C16" s="17"/>
      <c r="D16" s="52" t="s">
        <v>35</v>
      </c>
      <c r="E16" s="6">
        <v>99285</v>
      </c>
      <c r="F16" s="77">
        <v>1291</v>
      </c>
      <c r="G16" s="2">
        <f t="shared" si="2"/>
        <v>1084.44</v>
      </c>
      <c r="H16" s="2">
        <f t="shared" si="20"/>
        <v>969.67009999999993</v>
      </c>
      <c r="I16" s="2">
        <f t="shared" si="21"/>
        <v>920.87029999999993</v>
      </c>
      <c r="J16" s="2">
        <f t="shared" si="14"/>
        <v>1161.9000000000001</v>
      </c>
      <c r="K16" s="2">
        <f t="shared" si="0"/>
        <v>872.70308999999997</v>
      </c>
      <c r="L16" s="2">
        <f t="shared" si="15"/>
        <v>1032.8</v>
      </c>
      <c r="M16" s="67">
        <f t="shared" si="16"/>
        <v>1152.8630000000001</v>
      </c>
      <c r="N16" s="2">
        <f t="shared" si="17"/>
        <v>1060.8146999999999</v>
      </c>
      <c r="O16" s="41">
        <f t="shared" si="18"/>
        <v>955.34</v>
      </c>
      <c r="P16" s="74">
        <f t="shared" si="1"/>
        <v>988.90599999999984</v>
      </c>
      <c r="Q16" s="74" t="e">
        <f>+#REF!</f>
        <v>#REF!</v>
      </c>
      <c r="R16" s="74">
        <f t="shared" si="19"/>
        <v>1152.8630000000001</v>
      </c>
    </row>
    <row r="17" spans="1:18" s="19" customFormat="1" ht="15" hidden="1" customHeight="1" x14ac:dyDescent="0.2">
      <c r="A17" s="17"/>
      <c r="B17" s="20"/>
      <c r="C17" s="17"/>
      <c r="D17" s="52"/>
      <c r="E17" s="6"/>
      <c r="F17" s="3"/>
      <c r="G17" s="2"/>
      <c r="H17" s="2"/>
      <c r="I17" s="2"/>
      <c r="J17" s="2"/>
      <c r="K17" s="2"/>
      <c r="L17" s="2"/>
      <c r="M17" s="67"/>
      <c r="N17" s="2"/>
      <c r="O17" s="41"/>
      <c r="P17" s="74"/>
      <c r="Q17" s="74"/>
      <c r="R17" s="74"/>
    </row>
    <row r="18" spans="1:18" s="19" customFormat="1" ht="15" hidden="1" customHeight="1" x14ac:dyDescent="0.2">
      <c r="A18" s="17"/>
      <c r="B18" s="20"/>
      <c r="C18" s="17"/>
      <c r="D18" s="52"/>
      <c r="E18" s="6"/>
      <c r="F18" s="3"/>
      <c r="G18" s="2"/>
      <c r="H18" s="2"/>
      <c r="I18" s="2"/>
      <c r="J18" s="2"/>
      <c r="K18" s="2"/>
      <c r="L18" s="2"/>
      <c r="M18" s="67"/>
      <c r="N18" s="2"/>
      <c r="O18" s="41"/>
      <c r="P18" s="74"/>
      <c r="Q18" s="74"/>
      <c r="R18" s="74"/>
    </row>
    <row r="19" spans="1:18" s="19" customFormat="1" ht="15" hidden="1" customHeight="1" x14ac:dyDescent="0.2">
      <c r="A19" s="17">
        <v>14</v>
      </c>
      <c r="B19" s="18" t="s">
        <v>36</v>
      </c>
      <c r="C19" s="6"/>
      <c r="D19" s="49" t="s">
        <v>37</v>
      </c>
      <c r="E19" s="6">
        <v>90832</v>
      </c>
      <c r="F19" s="77">
        <v>157.04</v>
      </c>
      <c r="G19" s="2">
        <f t="shared" si="2"/>
        <v>131.9136</v>
      </c>
      <c r="H19" s="2">
        <f t="shared" ref="H19:H29" si="22">+F19*75.11%</f>
        <v>117.952744</v>
      </c>
      <c r="I19" s="2">
        <f t="shared" ref="I19:I29" si="23">+F19*71.33%</f>
        <v>112.01663199999999</v>
      </c>
      <c r="J19" s="2">
        <f>+F19*0.9</f>
        <v>141.33599999999998</v>
      </c>
      <c r="K19" s="2">
        <f t="shared" ref="K19:K31" si="24">+H19*0.9</f>
        <v>106.1574696</v>
      </c>
      <c r="L19" s="2">
        <f>+F19*0.8</f>
        <v>125.63200000000001</v>
      </c>
      <c r="M19" s="67">
        <f>89.3%*F19</f>
        <v>140.23671999999999</v>
      </c>
      <c r="N19" s="2">
        <f>+F19*82.17%</f>
        <v>129.03976799999998</v>
      </c>
      <c r="O19" s="41">
        <f>+F19*0.74</f>
        <v>116.20959999999999</v>
      </c>
      <c r="P19" s="74">
        <f t="shared" ref="P19:P31" si="25">+F19*76.6%</f>
        <v>120.29263999999998</v>
      </c>
      <c r="Q19" s="74" t="e">
        <f>+#REF!</f>
        <v>#REF!</v>
      </c>
      <c r="R19" s="74">
        <f t="shared" si="19"/>
        <v>140.23671999999999</v>
      </c>
    </row>
    <row r="20" spans="1:18" s="19" customFormat="1" ht="15" hidden="1" customHeight="1" x14ac:dyDescent="0.2">
      <c r="A20" s="17">
        <v>15</v>
      </c>
      <c r="B20" s="18" t="s">
        <v>38</v>
      </c>
      <c r="C20" s="6"/>
      <c r="D20" s="49" t="s">
        <v>37</v>
      </c>
      <c r="E20" s="6">
        <v>90834</v>
      </c>
      <c r="F20" s="77">
        <v>208</v>
      </c>
      <c r="G20" s="2">
        <f t="shared" si="2"/>
        <v>174.72</v>
      </c>
      <c r="H20" s="2">
        <f t="shared" si="22"/>
        <v>156.22880000000001</v>
      </c>
      <c r="I20" s="2">
        <f t="shared" si="23"/>
        <v>148.3664</v>
      </c>
      <c r="J20" s="2">
        <f>+F20*0.9</f>
        <v>187.20000000000002</v>
      </c>
      <c r="K20" s="2">
        <f t="shared" si="24"/>
        <v>140.60592</v>
      </c>
      <c r="L20" s="2">
        <f>+F20*0.8</f>
        <v>166.4</v>
      </c>
      <c r="M20" s="67">
        <f>89.3%*F20</f>
        <v>185.744</v>
      </c>
      <c r="N20" s="2">
        <f>+F20*82.17%</f>
        <v>170.9136</v>
      </c>
      <c r="O20" s="41">
        <f>+F20*0.74</f>
        <v>153.91999999999999</v>
      </c>
      <c r="P20" s="74">
        <f t="shared" si="25"/>
        <v>159.32799999999997</v>
      </c>
      <c r="Q20" s="74" t="e">
        <f>+#REF!</f>
        <v>#REF!</v>
      </c>
      <c r="R20" s="74">
        <f t="shared" si="19"/>
        <v>185.744</v>
      </c>
    </row>
    <row r="21" spans="1:18" s="19" customFormat="1" ht="15" hidden="1" customHeight="1" x14ac:dyDescent="0.2">
      <c r="A21" s="17">
        <v>16</v>
      </c>
      <c r="B21" s="18" t="s">
        <v>39</v>
      </c>
      <c r="C21" s="6"/>
      <c r="D21" s="49" t="s">
        <v>37</v>
      </c>
      <c r="E21" s="6">
        <v>90837</v>
      </c>
      <c r="F21" s="77">
        <v>401.51</v>
      </c>
      <c r="G21" s="2">
        <f t="shared" si="2"/>
        <v>337.26839999999999</v>
      </c>
      <c r="H21" s="2">
        <f t="shared" si="22"/>
        <v>301.574161</v>
      </c>
      <c r="I21" s="2">
        <f t="shared" si="23"/>
        <v>286.39708299999995</v>
      </c>
      <c r="J21" s="2">
        <f>+F21*0.9</f>
        <v>361.35899999999998</v>
      </c>
      <c r="K21" s="2">
        <f t="shared" si="24"/>
        <v>271.41674490000003</v>
      </c>
      <c r="L21" s="2">
        <f>+F21*0.8</f>
        <v>321.20800000000003</v>
      </c>
      <c r="M21" s="67">
        <f>89.3%*F21</f>
        <v>358.54843</v>
      </c>
      <c r="N21" s="2">
        <f>+F21*82.17%</f>
        <v>329.92076700000001</v>
      </c>
      <c r="O21" s="41">
        <f>+F21*0.74</f>
        <v>297.11739999999998</v>
      </c>
      <c r="P21" s="74">
        <f t="shared" si="25"/>
        <v>307.55665999999997</v>
      </c>
      <c r="Q21" s="74" t="e">
        <f>+#REF!</f>
        <v>#REF!</v>
      </c>
      <c r="R21" s="74">
        <f t="shared" si="19"/>
        <v>358.54843</v>
      </c>
    </row>
    <row r="22" spans="1:18" s="19" customFormat="1" ht="12" x14ac:dyDescent="0.2">
      <c r="A22" s="17">
        <v>17</v>
      </c>
      <c r="B22" s="18" t="s">
        <v>40</v>
      </c>
      <c r="C22" s="6"/>
      <c r="D22" s="49" t="s">
        <v>41</v>
      </c>
      <c r="E22" s="6">
        <v>90846</v>
      </c>
      <c r="F22" s="4">
        <v>263.01</v>
      </c>
      <c r="G22" s="2">
        <f t="shared" si="2"/>
        <v>220.92839999999998</v>
      </c>
      <c r="H22" s="2">
        <f t="shared" ref="H22:H24" si="26">+F22*0.7287</f>
        <v>191.65538699999999</v>
      </c>
      <c r="I22" s="2">
        <f t="shared" ref="I22:I24" si="27">+F22*0.692</f>
        <v>182.00291999999999</v>
      </c>
      <c r="J22" s="2">
        <f t="shared" ref="J22:J24" si="28">+F22*0.89</f>
        <v>234.0789</v>
      </c>
      <c r="K22" s="2">
        <f t="shared" si="24"/>
        <v>172.48984830000001</v>
      </c>
      <c r="L22" s="2">
        <f t="shared" ref="L22:L24" si="29">+F22*0.789</f>
        <v>207.51489000000001</v>
      </c>
      <c r="M22" s="67">
        <f t="shared" ref="M22:M24" si="30">0.885*F22</f>
        <v>232.76384999999999</v>
      </c>
      <c r="N22" s="2">
        <f t="shared" ref="N22:N24" si="31">+F22*0.26</f>
        <v>68.382599999999996</v>
      </c>
      <c r="O22" s="41">
        <f t="shared" ref="O22:O24" si="32">+F22*0.8217</f>
        <v>216.11531699999998</v>
      </c>
      <c r="P22" s="74">
        <f t="shared" si="25"/>
        <v>201.46565999999996</v>
      </c>
      <c r="Q22" s="74">
        <f t="shared" ref="Q22:Q24" si="33">MIN(H22:P22)</f>
        <v>68.382599999999996</v>
      </c>
      <c r="R22" s="74">
        <f t="shared" ref="R22:R24" si="34">MAX(H22:P22)</f>
        <v>234.0789</v>
      </c>
    </row>
    <row r="23" spans="1:18" s="19" customFormat="1" ht="12" x14ac:dyDescent="0.2">
      <c r="A23" s="17">
        <v>18</v>
      </c>
      <c r="B23" s="18" t="s">
        <v>42</v>
      </c>
      <c r="C23" s="6"/>
      <c r="D23" s="49" t="s">
        <v>41</v>
      </c>
      <c r="E23" s="6">
        <v>90847</v>
      </c>
      <c r="F23" s="4">
        <v>351.37</v>
      </c>
      <c r="G23" s="2">
        <f t="shared" si="2"/>
        <v>295.1508</v>
      </c>
      <c r="H23" s="2">
        <f t="shared" si="26"/>
        <v>256.043319</v>
      </c>
      <c r="I23" s="2">
        <f t="shared" si="27"/>
        <v>243.14803999999998</v>
      </c>
      <c r="J23" s="2">
        <f t="shared" si="28"/>
        <v>312.71930000000003</v>
      </c>
      <c r="K23" s="2">
        <f t="shared" si="24"/>
        <v>230.43898709999999</v>
      </c>
      <c r="L23" s="2">
        <f t="shared" si="29"/>
        <v>277.23093</v>
      </c>
      <c r="M23" s="67">
        <f t="shared" si="30"/>
        <v>310.96244999999999</v>
      </c>
      <c r="N23" s="2">
        <f t="shared" si="31"/>
        <v>91.356200000000001</v>
      </c>
      <c r="O23" s="41">
        <f t="shared" si="32"/>
        <v>288.72072900000001</v>
      </c>
      <c r="P23" s="74">
        <f t="shared" si="25"/>
        <v>269.14941999999996</v>
      </c>
      <c r="Q23" s="74">
        <f t="shared" si="33"/>
        <v>91.356200000000001</v>
      </c>
      <c r="R23" s="74">
        <f t="shared" si="34"/>
        <v>312.71930000000003</v>
      </c>
    </row>
    <row r="24" spans="1:18" s="19" customFormat="1" ht="15" customHeight="1" x14ac:dyDescent="0.2">
      <c r="A24" s="17">
        <v>19</v>
      </c>
      <c r="B24" s="18" t="s">
        <v>43</v>
      </c>
      <c r="C24" s="6"/>
      <c r="D24" s="49" t="s">
        <v>41</v>
      </c>
      <c r="E24" s="6">
        <v>90853</v>
      </c>
      <c r="F24" s="4">
        <v>80.53</v>
      </c>
      <c r="G24" s="2">
        <f t="shared" si="2"/>
        <v>67.645200000000003</v>
      </c>
      <c r="H24" s="2">
        <f t="shared" si="26"/>
        <v>58.682211000000002</v>
      </c>
      <c r="I24" s="2">
        <f t="shared" si="27"/>
        <v>55.726759999999999</v>
      </c>
      <c r="J24" s="2">
        <f t="shared" si="28"/>
        <v>71.671700000000001</v>
      </c>
      <c r="K24" s="2">
        <f t="shared" si="24"/>
        <v>52.813989900000003</v>
      </c>
      <c r="L24" s="2">
        <f t="shared" si="29"/>
        <v>63.538170000000001</v>
      </c>
      <c r="M24" s="67">
        <f t="shared" si="30"/>
        <v>71.269050000000007</v>
      </c>
      <c r="N24" s="2">
        <f t="shared" si="31"/>
        <v>20.937799999999999</v>
      </c>
      <c r="O24" s="41">
        <f t="shared" si="32"/>
        <v>66.171501000000006</v>
      </c>
      <c r="P24" s="74">
        <f t="shared" si="25"/>
        <v>61.685979999999994</v>
      </c>
      <c r="Q24" s="74">
        <f t="shared" si="33"/>
        <v>20.937799999999999</v>
      </c>
      <c r="R24" s="74">
        <f t="shared" si="34"/>
        <v>71.671700000000001</v>
      </c>
    </row>
    <row r="25" spans="1:18" s="19" customFormat="1" ht="12" hidden="1" customHeight="1" x14ac:dyDescent="0.2">
      <c r="A25" s="17">
        <v>20</v>
      </c>
      <c r="B25" s="18" t="s">
        <v>44</v>
      </c>
      <c r="C25" s="6"/>
      <c r="D25" s="49" t="s">
        <v>37</v>
      </c>
      <c r="E25" s="6">
        <v>99221</v>
      </c>
      <c r="F25" s="77">
        <v>220</v>
      </c>
      <c r="G25" s="2">
        <f t="shared" si="2"/>
        <v>184.79999999999998</v>
      </c>
      <c r="H25" s="2">
        <f t="shared" si="22"/>
        <v>165.24199999999999</v>
      </c>
      <c r="I25" s="2">
        <f t="shared" si="23"/>
        <v>156.92599999999999</v>
      </c>
      <c r="J25" s="2">
        <f>+F25*0.9</f>
        <v>198</v>
      </c>
      <c r="K25" s="2">
        <f t="shared" si="24"/>
        <v>148.71779999999998</v>
      </c>
      <c r="L25" s="2">
        <f>+F25*0.8</f>
        <v>176</v>
      </c>
      <c r="M25" s="67">
        <f>89.3%*F25</f>
        <v>196.46</v>
      </c>
      <c r="N25" s="2">
        <f>+F25*82.17%</f>
        <v>180.774</v>
      </c>
      <c r="O25" s="41">
        <f>+F25*0.74</f>
        <v>162.80000000000001</v>
      </c>
      <c r="P25" s="74">
        <f t="shared" si="25"/>
        <v>168.51999999999998</v>
      </c>
      <c r="Q25" s="74" t="e">
        <f>+#REF!</f>
        <v>#REF!</v>
      </c>
      <c r="R25" s="74">
        <f t="shared" si="19"/>
        <v>196.46</v>
      </c>
    </row>
    <row r="26" spans="1:18" s="19" customFormat="1" ht="12" hidden="1" customHeight="1" x14ac:dyDescent="0.2">
      <c r="A26" s="17">
        <v>21</v>
      </c>
      <c r="B26" s="18" t="s">
        <v>44</v>
      </c>
      <c r="C26" s="6"/>
      <c r="D26" s="49" t="s">
        <v>37</v>
      </c>
      <c r="E26" s="6">
        <v>99222</v>
      </c>
      <c r="F26" s="77">
        <v>293.39999999999998</v>
      </c>
      <c r="G26" s="2">
        <f t="shared" si="2"/>
        <v>246.45599999999996</v>
      </c>
      <c r="H26" s="2">
        <f t="shared" si="22"/>
        <v>220.37273999999999</v>
      </c>
      <c r="I26" s="2">
        <f t="shared" si="23"/>
        <v>209.28221999999997</v>
      </c>
      <c r="J26" s="2">
        <f>+F26*0.9</f>
        <v>264.06</v>
      </c>
      <c r="K26" s="2">
        <f t="shared" si="24"/>
        <v>198.335466</v>
      </c>
      <c r="L26" s="2">
        <f>+F26*0.8</f>
        <v>234.72</v>
      </c>
      <c r="M26" s="67">
        <f>89.3%*F26</f>
        <v>262.00619999999998</v>
      </c>
      <c r="N26" s="2">
        <f>+F26*82.17%</f>
        <v>241.08677999999998</v>
      </c>
      <c r="O26" s="41">
        <f>+F26*0.74</f>
        <v>217.11599999999999</v>
      </c>
      <c r="P26" s="74">
        <f t="shared" si="25"/>
        <v>224.74439999999996</v>
      </c>
      <c r="Q26" s="74" t="e">
        <f>+#REF!</f>
        <v>#REF!</v>
      </c>
      <c r="R26" s="74">
        <f t="shared" si="19"/>
        <v>262.00619999999998</v>
      </c>
    </row>
    <row r="27" spans="1:18" s="19" customFormat="1" ht="12" hidden="1" customHeight="1" x14ac:dyDescent="0.2">
      <c r="A27" s="17">
        <v>22</v>
      </c>
      <c r="B27" s="18" t="s">
        <v>44</v>
      </c>
      <c r="C27" s="6"/>
      <c r="D27" s="49" t="s">
        <v>37</v>
      </c>
      <c r="E27" s="6">
        <v>99231</v>
      </c>
      <c r="F27" s="77">
        <v>137.94</v>
      </c>
      <c r="G27" s="2">
        <f t="shared" si="2"/>
        <v>115.86959999999999</v>
      </c>
      <c r="H27" s="2">
        <f t="shared" si="22"/>
        <v>103.606734</v>
      </c>
      <c r="I27" s="2">
        <f t="shared" si="23"/>
        <v>98.392601999999982</v>
      </c>
      <c r="J27" s="2">
        <f>+F27*0.9</f>
        <v>124.146</v>
      </c>
      <c r="K27" s="2">
        <f t="shared" si="24"/>
        <v>93.246060600000007</v>
      </c>
      <c r="L27" s="2">
        <f>+F27*0.8</f>
        <v>110.352</v>
      </c>
      <c r="M27" s="67">
        <f>89.3%*F27</f>
        <v>123.18042</v>
      </c>
      <c r="N27" s="2">
        <f>+F27*82.17%</f>
        <v>113.345298</v>
      </c>
      <c r="O27" s="41">
        <f>+F27*0.74</f>
        <v>102.07559999999999</v>
      </c>
      <c r="P27" s="74">
        <f t="shared" si="25"/>
        <v>105.66203999999999</v>
      </c>
      <c r="Q27" s="74" t="e">
        <f>+#REF!</f>
        <v>#REF!</v>
      </c>
      <c r="R27" s="74">
        <f t="shared" si="19"/>
        <v>123.18042</v>
      </c>
    </row>
    <row r="28" spans="1:18" s="19" customFormat="1" ht="15" hidden="1" customHeight="1" x14ac:dyDescent="0.2">
      <c r="A28" s="17">
        <v>23</v>
      </c>
      <c r="B28" s="18" t="s">
        <v>44</v>
      </c>
      <c r="C28" s="6"/>
      <c r="D28" s="49" t="s">
        <v>37</v>
      </c>
      <c r="E28" s="6">
        <v>99233</v>
      </c>
      <c r="F28" s="77">
        <v>293.44</v>
      </c>
      <c r="G28" s="2">
        <f t="shared" si="2"/>
        <v>246.4896</v>
      </c>
      <c r="H28" s="2">
        <f t="shared" si="22"/>
        <v>220.402784</v>
      </c>
      <c r="I28" s="2">
        <f t="shared" si="23"/>
        <v>209.31075199999998</v>
      </c>
      <c r="J28" s="2">
        <f>+F28*0.9</f>
        <v>264.096</v>
      </c>
      <c r="K28" s="2">
        <f t="shared" si="24"/>
        <v>198.36250559999999</v>
      </c>
      <c r="L28" s="2">
        <f>+F28*0.8</f>
        <v>234.75200000000001</v>
      </c>
      <c r="M28" s="67">
        <f>89.3%*F28</f>
        <v>262.04192</v>
      </c>
      <c r="N28" s="2">
        <f>+F28*82.17%</f>
        <v>241.11964799999998</v>
      </c>
      <c r="O28" s="41">
        <f>+F28*0.74</f>
        <v>217.1456</v>
      </c>
      <c r="P28" s="74">
        <f t="shared" si="25"/>
        <v>224.77503999999996</v>
      </c>
      <c r="Q28" s="74" t="e">
        <f>+#REF!</f>
        <v>#REF!</v>
      </c>
      <c r="R28" s="74">
        <f t="shared" si="19"/>
        <v>262.04192</v>
      </c>
    </row>
    <row r="29" spans="1:18" s="19" customFormat="1" ht="15" hidden="1" customHeight="1" x14ac:dyDescent="0.2">
      <c r="A29" s="17">
        <v>24</v>
      </c>
      <c r="B29" s="18" t="s">
        <v>44</v>
      </c>
      <c r="C29" s="6"/>
      <c r="D29" s="49" t="s">
        <v>37</v>
      </c>
      <c r="E29" s="6">
        <v>99234</v>
      </c>
      <c r="F29" s="77">
        <v>256.76</v>
      </c>
      <c r="G29" s="2">
        <f t="shared" si="2"/>
        <v>215.67839999999998</v>
      </c>
      <c r="H29" s="2">
        <f t="shared" si="22"/>
        <v>192.85243599999998</v>
      </c>
      <c r="I29" s="2">
        <f t="shared" si="23"/>
        <v>183.14690799999997</v>
      </c>
      <c r="J29" s="2">
        <f>+F29*0.9</f>
        <v>231.084</v>
      </c>
      <c r="K29" s="2">
        <f t="shared" si="24"/>
        <v>173.56719239999998</v>
      </c>
      <c r="L29" s="2">
        <f>+F29*0.8</f>
        <v>205.40800000000002</v>
      </c>
      <c r="M29" s="67">
        <f>89.3%*F29</f>
        <v>229.28667999999999</v>
      </c>
      <c r="N29" s="2">
        <f>+F29*82.17%</f>
        <v>210.979692</v>
      </c>
      <c r="O29" s="41">
        <f>+F29*0.74</f>
        <v>190.00239999999999</v>
      </c>
      <c r="P29" s="74">
        <f t="shared" si="25"/>
        <v>196.67815999999996</v>
      </c>
      <c r="Q29" s="74" t="e">
        <f>+#REF!</f>
        <v>#REF!</v>
      </c>
      <c r="R29" s="74">
        <f t="shared" si="19"/>
        <v>229.28667999999999</v>
      </c>
    </row>
    <row r="30" spans="1:18" s="19" customFormat="1" ht="24" x14ac:dyDescent="0.2">
      <c r="A30" s="17">
        <v>25</v>
      </c>
      <c r="B30" s="18" t="s">
        <v>45</v>
      </c>
      <c r="C30" s="6"/>
      <c r="D30" s="49" t="s">
        <v>41</v>
      </c>
      <c r="E30" s="6">
        <v>99385</v>
      </c>
      <c r="F30" s="4">
        <v>189.11</v>
      </c>
      <c r="G30" s="2">
        <f t="shared" si="2"/>
        <v>158.85240000000002</v>
      </c>
      <c r="H30" s="2">
        <f t="shared" ref="H30:H31" si="35">+F30*0.7287</f>
        <v>137.80445700000001</v>
      </c>
      <c r="I30" s="2">
        <f t="shared" ref="I30:I31" si="36">+F30*0.692</f>
        <v>130.86411999999999</v>
      </c>
      <c r="J30" s="2">
        <f t="shared" ref="J30:J31" si="37">+F30*0.89</f>
        <v>168.30790000000002</v>
      </c>
      <c r="K30" s="2">
        <f t="shared" si="24"/>
        <v>124.02401130000001</v>
      </c>
      <c r="L30" s="2">
        <f t="shared" ref="L30:L31" si="38">+F30*0.789</f>
        <v>149.20779000000002</v>
      </c>
      <c r="M30" s="67">
        <f t="shared" ref="M30:M31" si="39">0.885*F30</f>
        <v>167.36235000000002</v>
      </c>
      <c r="N30" s="2">
        <f t="shared" ref="N30:N31" si="40">+F30*0.26</f>
        <v>49.168600000000005</v>
      </c>
      <c r="O30" s="41">
        <f t="shared" ref="O30:O31" si="41">+F30*0.8217</f>
        <v>155.39168700000002</v>
      </c>
      <c r="P30" s="74">
        <f t="shared" si="25"/>
        <v>144.85826</v>
      </c>
      <c r="Q30" s="74">
        <f t="shared" ref="Q30:Q31" si="42">MIN(H30:P30)</f>
        <v>49.168600000000005</v>
      </c>
      <c r="R30" s="74">
        <f t="shared" ref="R30:R31" si="43">MAX(H30:P30)</f>
        <v>168.30790000000002</v>
      </c>
    </row>
    <row r="31" spans="1:18" s="19" customFormat="1" ht="24" x14ac:dyDescent="0.2">
      <c r="A31" s="17">
        <v>26</v>
      </c>
      <c r="B31" s="18" t="s">
        <v>46</v>
      </c>
      <c r="C31" s="6"/>
      <c r="D31" s="49" t="s">
        <v>41</v>
      </c>
      <c r="E31" s="6">
        <v>99386</v>
      </c>
      <c r="F31" s="4">
        <v>219.54</v>
      </c>
      <c r="G31" s="2">
        <f t="shared" si="2"/>
        <v>184.41359999999997</v>
      </c>
      <c r="H31" s="2">
        <f t="shared" si="35"/>
        <v>159.97879799999998</v>
      </c>
      <c r="I31" s="2">
        <f t="shared" si="36"/>
        <v>151.92167999999998</v>
      </c>
      <c r="J31" s="2">
        <f t="shared" si="37"/>
        <v>195.39060000000001</v>
      </c>
      <c r="K31" s="2">
        <f t="shared" si="24"/>
        <v>143.98091819999999</v>
      </c>
      <c r="L31" s="2">
        <f t="shared" si="38"/>
        <v>173.21706</v>
      </c>
      <c r="M31" s="67">
        <f t="shared" si="39"/>
        <v>194.2929</v>
      </c>
      <c r="N31" s="2">
        <f t="shared" si="40"/>
        <v>57.080399999999997</v>
      </c>
      <c r="O31" s="41">
        <f t="shared" si="41"/>
        <v>180.396018</v>
      </c>
      <c r="P31" s="74">
        <f t="shared" si="25"/>
        <v>168.16763999999998</v>
      </c>
      <c r="Q31" s="74">
        <f t="shared" si="42"/>
        <v>57.080399999999997</v>
      </c>
      <c r="R31" s="74">
        <f t="shared" si="43"/>
        <v>195.39060000000001</v>
      </c>
    </row>
    <row r="32" spans="1:18" s="19" customFormat="1" ht="15" hidden="1" customHeight="1" x14ac:dyDescent="0.2">
      <c r="A32" s="6"/>
      <c r="B32" s="18"/>
      <c r="C32" s="6"/>
      <c r="D32" s="49"/>
      <c r="E32" s="6"/>
      <c r="F32" s="3"/>
      <c r="G32" s="2"/>
      <c r="H32" s="2"/>
      <c r="I32" s="2"/>
      <c r="J32" s="2"/>
      <c r="K32" s="2"/>
      <c r="L32" s="2"/>
      <c r="M32" s="67"/>
      <c r="N32" s="2"/>
      <c r="O32" s="41"/>
      <c r="P32" s="74"/>
      <c r="Q32" s="74"/>
      <c r="R32" s="74"/>
    </row>
    <row r="33" spans="1:18" s="19" customFormat="1" ht="15" hidden="1" customHeight="1" x14ac:dyDescent="0.25">
      <c r="A33" s="22"/>
      <c r="B33" s="23" t="s">
        <v>47</v>
      </c>
      <c r="C33" s="22"/>
      <c r="D33" s="53"/>
      <c r="E33" s="22"/>
      <c r="F33" s="71"/>
      <c r="G33" s="2"/>
      <c r="H33" s="2"/>
      <c r="I33" s="2"/>
      <c r="J33" s="2"/>
      <c r="K33" s="2"/>
      <c r="L33" s="2"/>
      <c r="M33" s="67"/>
      <c r="N33" s="2"/>
      <c r="O33" s="41"/>
      <c r="P33" s="74"/>
      <c r="Q33" s="74"/>
      <c r="R33" s="74"/>
    </row>
    <row r="34" spans="1:18" s="19" customFormat="1" ht="15" hidden="1" customHeight="1" x14ac:dyDescent="0.2">
      <c r="A34" s="17">
        <v>27</v>
      </c>
      <c r="B34" s="18" t="s">
        <v>48</v>
      </c>
      <c r="C34" s="6"/>
      <c r="D34" s="49" t="s">
        <v>49</v>
      </c>
      <c r="E34" s="6">
        <v>80048</v>
      </c>
      <c r="F34" s="77">
        <v>179</v>
      </c>
      <c r="G34" s="2">
        <f t="shared" si="2"/>
        <v>150.35999999999999</v>
      </c>
      <c r="H34" s="2">
        <f t="shared" ref="H34:H102" si="44">+F34*75.11%</f>
        <v>134.4469</v>
      </c>
      <c r="I34" s="2">
        <f t="shared" ref="I34:I102" si="45">+F34*71.33%</f>
        <v>127.68069999999999</v>
      </c>
      <c r="J34" s="2">
        <f t="shared" ref="J34:J64" si="46">+F34*0.9</f>
        <v>161.1</v>
      </c>
      <c r="K34" s="2">
        <f t="shared" ref="K34:K64" si="47">+H34*0.9</f>
        <v>121.00221000000001</v>
      </c>
      <c r="L34" s="2">
        <f t="shared" ref="L34:L64" si="48">+F34*0.8</f>
        <v>143.20000000000002</v>
      </c>
      <c r="M34" s="67">
        <f t="shared" ref="M34:M64" si="49">89.3%*F34</f>
        <v>159.84700000000001</v>
      </c>
      <c r="N34" s="2">
        <f t="shared" ref="N34:N64" si="50">+F34*82.17%</f>
        <v>147.08429999999998</v>
      </c>
      <c r="O34" s="41">
        <f t="shared" ref="O34:O64" si="51">+F34*0.74</f>
        <v>132.46</v>
      </c>
      <c r="P34" s="74">
        <f t="shared" ref="P34:P64" si="52">+F34*76.6%</f>
        <v>137.11399999999998</v>
      </c>
      <c r="Q34" s="74" t="e">
        <f>+#REF!</f>
        <v>#REF!</v>
      </c>
      <c r="R34" s="74">
        <f t="shared" si="19"/>
        <v>159.84700000000001</v>
      </c>
    </row>
    <row r="35" spans="1:18" s="19" customFormat="1" ht="15" hidden="1" customHeight="1" x14ac:dyDescent="0.2">
      <c r="A35" s="17">
        <v>28</v>
      </c>
      <c r="B35" s="18" t="s">
        <v>50</v>
      </c>
      <c r="C35" s="6"/>
      <c r="D35" s="49" t="s">
        <v>49</v>
      </c>
      <c r="E35" s="6">
        <v>80053</v>
      </c>
      <c r="F35" s="77">
        <v>199</v>
      </c>
      <c r="G35" s="2">
        <f t="shared" si="2"/>
        <v>167.16</v>
      </c>
      <c r="H35" s="2">
        <f t="shared" si="44"/>
        <v>149.46889999999999</v>
      </c>
      <c r="I35" s="2">
        <f t="shared" si="45"/>
        <v>141.94669999999999</v>
      </c>
      <c r="J35" s="2">
        <f t="shared" si="46"/>
        <v>179.1</v>
      </c>
      <c r="K35" s="2">
        <f t="shared" si="47"/>
        <v>134.52200999999999</v>
      </c>
      <c r="L35" s="2">
        <f t="shared" si="48"/>
        <v>159.20000000000002</v>
      </c>
      <c r="M35" s="67">
        <f t="shared" si="49"/>
        <v>177.70699999999999</v>
      </c>
      <c r="N35" s="2">
        <f t="shared" si="50"/>
        <v>163.51830000000001</v>
      </c>
      <c r="O35" s="41">
        <f t="shared" si="51"/>
        <v>147.26</v>
      </c>
      <c r="P35" s="74">
        <f t="shared" si="52"/>
        <v>152.43399999999997</v>
      </c>
      <c r="Q35" s="74" t="e">
        <f>+#REF!</f>
        <v>#REF!</v>
      </c>
      <c r="R35" s="74">
        <f t="shared" si="19"/>
        <v>177.70699999999999</v>
      </c>
    </row>
    <row r="36" spans="1:18" s="19" customFormat="1" ht="15" hidden="1" customHeight="1" x14ac:dyDescent="0.2">
      <c r="A36" s="17">
        <v>29</v>
      </c>
      <c r="B36" s="18" t="s">
        <v>51</v>
      </c>
      <c r="C36" s="6"/>
      <c r="D36" s="49" t="s">
        <v>49</v>
      </c>
      <c r="E36" s="6">
        <v>80061</v>
      </c>
      <c r="F36" s="77">
        <v>206.5</v>
      </c>
      <c r="G36" s="2">
        <f t="shared" si="2"/>
        <v>173.45999999999998</v>
      </c>
      <c r="H36" s="2">
        <f t="shared" si="44"/>
        <v>155.10214999999999</v>
      </c>
      <c r="I36" s="2">
        <f t="shared" si="45"/>
        <v>147.29644999999999</v>
      </c>
      <c r="J36" s="2">
        <f t="shared" si="46"/>
        <v>185.85</v>
      </c>
      <c r="K36" s="2">
        <f t="shared" si="47"/>
        <v>139.59193500000001</v>
      </c>
      <c r="L36" s="2">
        <f t="shared" si="48"/>
        <v>165.20000000000002</v>
      </c>
      <c r="M36" s="67">
        <f t="shared" si="49"/>
        <v>184.40450000000001</v>
      </c>
      <c r="N36" s="2">
        <f t="shared" si="50"/>
        <v>169.68105</v>
      </c>
      <c r="O36" s="41">
        <f t="shared" si="51"/>
        <v>152.81</v>
      </c>
      <c r="P36" s="74">
        <f t="shared" si="52"/>
        <v>158.17899999999997</v>
      </c>
      <c r="Q36" s="74" t="e">
        <f>+#REF!</f>
        <v>#REF!</v>
      </c>
      <c r="R36" s="74">
        <f t="shared" si="19"/>
        <v>184.40450000000001</v>
      </c>
    </row>
    <row r="37" spans="1:18" s="19" customFormat="1" ht="15" hidden="1" customHeight="1" x14ac:dyDescent="0.2">
      <c r="A37" s="17">
        <v>30</v>
      </c>
      <c r="B37" s="18" t="s">
        <v>52</v>
      </c>
      <c r="C37" s="6"/>
      <c r="D37" s="49" t="s">
        <v>49</v>
      </c>
      <c r="E37" s="6">
        <v>80069</v>
      </c>
      <c r="F37" s="77">
        <v>192.7</v>
      </c>
      <c r="G37" s="2">
        <f t="shared" si="2"/>
        <v>161.86799999999999</v>
      </c>
      <c r="H37" s="2">
        <f t="shared" si="44"/>
        <v>144.73696999999999</v>
      </c>
      <c r="I37" s="2">
        <f t="shared" si="45"/>
        <v>137.45290999999997</v>
      </c>
      <c r="J37" s="2">
        <f t="shared" si="46"/>
        <v>173.43</v>
      </c>
      <c r="K37" s="2">
        <f t="shared" si="47"/>
        <v>130.263273</v>
      </c>
      <c r="L37" s="2">
        <f t="shared" si="48"/>
        <v>154.16</v>
      </c>
      <c r="M37" s="67">
        <f t="shared" si="49"/>
        <v>172.08109999999999</v>
      </c>
      <c r="N37" s="2">
        <f t="shared" si="50"/>
        <v>158.34159</v>
      </c>
      <c r="O37" s="41">
        <f t="shared" si="51"/>
        <v>142.59799999999998</v>
      </c>
      <c r="P37" s="74">
        <f t="shared" si="52"/>
        <v>147.60819999999998</v>
      </c>
      <c r="Q37" s="74" t="e">
        <f>+#REF!</f>
        <v>#REF!</v>
      </c>
      <c r="R37" s="74">
        <f t="shared" si="19"/>
        <v>172.08109999999999</v>
      </c>
    </row>
    <row r="38" spans="1:18" s="19" customFormat="1" ht="15" hidden="1" customHeight="1" x14ac:dyDescent="0.2">
      <c r="A38" s="17">
        <v>31</v>
      </c>
      <c r="B38" s="18" t="s">
        <v>53</v>
      </c>
      <c r="C38" s="6"/>
      <c r="D38" s="49" t="s">
        <v>49</v>
      </c>
      <c r="E38" s="6">
        <v>80076</v>
      </c>
      <c r="F38" s="77">
        <v>182</v>
      </c>
      <c r="G38" s="2">
        <f t="shared" si="2"/>
        <v>152.88</v>
      </c>
      <c r="H38" s="2">
        <f t="shared" si="44"/>
        <v>136.7002</v>
      </c>
      <c r="I38" s="2">
        <f t="shared" si="45"/>
        <v>129.82059999999998</v>
      </c>
      <c r="J38" s="2">
        <f t="shared" si="46"/>
        <v>163.80000000000001</v>
      </c>
      <c r="K38" s="2">
        <f t="shared" si="47"/>
        <v>123.03018</v>
      </c>
      <c r="L38" s="2">
        <f t="shared" si="48"/>
        <v>145.6</v>
      </c>
      <c r="M38" s="67">
        <f t="shared" si="49"/>
        <v>162.52600000000001</v>
      </c>
      <c r="N38" s="2">
        <f t="shared" si="50"/>
        <v>149.54939999999999</v>
      </c>
      <c r="O38" s="41">
        <f t="shared" si="51"/>
        <v>134.68</v>
      </c>
      <c r="P38" s="74">
        <f t="shared" si="52"/>
        <v>139.41199999999998</v>
      </c>
      <c r="Q38" s="74" t="e">
        <f>+#REF!</f>
        <v>#REF!</v>
      </c>
      <c r="R38" s="74">
        <f t="shared" si="19"/>
        <v>162.52600000000001</v>
      </c>
    </row>
    <row r="39" spans="1:18" s="19" customFormat="1" ht="15" hidden="1" customHeight="1" x14ac:dyDescent="0.2">
      <c r="A39" s="17">
        <v>32</v>
      </c>
      <c r="B39" s="18" t="s">
        <v>54</v>
      </c>
      <c r="C39" s="6"/>
      <c r="D39" s="49" t="s">
        <v>49</v>
      </c>
      <c r="E39" s="6">
        <v>81001</v>
      </c>
      <c r="F39" s="77">
        <v>88.3</v>
      </c>
      <c r="G39" s="2">
        <f t="shared" si="2"/>
        <v>74.171999999999997</v>
      </c>
      <c r="H39" s="2">
        <f t="shared" si="44"/>
        <v>66.322130000000001</v>
      </c>
      <c r="I39" s="2">
        <f t="shared" si="45"/>
        <v>62.984389999999991</v>
      </c>
      <c r="J39" s="2">
        <f t="shared" si="46"/>
        <v>79.47</v>
      </c>
      <c r="K39" s="2">
        <f t="shared" si="47"/>
        <v>59.689917000000001</v>
      </c>
      <c r="L39" s="2">
        <f t="shared" si="48"/>
        <v>70.64</v>
      </c>
      <c r="M39" s="67">
        <f t="shared" si="49"/>
        <v>78.851900000000001</v>
      </c>
      <c r="N39" s="2">
        <f t="shared" si="50"/>
        <v>72.55610999999999</v>
      </c>
      <c r="O39" s="41">
        <f t="shared" si="51"/>
        <v>65.341999999999999</v>
      </c>
      <c r="P39" s="74">
        <f t="shared" si="52"/>
        <v>67.637799999999984</v>
      </c>
      <c r="Q39" s="74" t="e">
        <f>+#REF!</f>
        <v>#REF!</v>
      </c>
      <c r="R39" s="74">
        <f t="shared" si="19"/>
        <v>78.851900000000001</v>
      </c>
    </row>
    <row r="40" spans="1:18" s="19" customFormat="1" ht="15" hidden="1" customHeight="1" x14ac:dyDescent="0.2">
      <c r="A40" s="17">
        <v>33</v>
      </c>
      <c r="B40" s="18" t="s">
        <v>55</v>
      </c>
      <c r="C40" s="6"/>
      <c r="D40" s="49" t="s">
        <v>49</v>
      </c>
      <c r="E40" s="6">
        <v>81002</v>
      </c>
      <c r="F40" s="77">
        <v>17</v>
      </c>
      <c r="G40" s="2">
        <f t="shared" si="2"/>
        <v>14.28</v>
      </c>
      <c r="H40" s="2">
        <f t="shared" si="44"/>
        <v>12.768699999999999</v>
      </c>
      <c r="I40" s="2">
        <f t="shared" si="45"/>
        <v>12.126099999999999</v>
      </c>
      <c r="J40" s="2">
        <f t="shared" si="46"/>
        <v>15.3</v>
      </c>
      <c r="K40" s="2">
        <f t="shared" si="47"/>
        <v>11.49183</v>
      </c>
      <c r="L40" s="2">
        <f t="shared" si="48"/>
        <v>13.600000000000001</v>
      </c>
      <c r="M40" s="67">
        <f t="shared" si="49"/>
        <v>15.181000000000001</v>
      </c>
      <c r="N40" s="2">
        <f t="shared" si="50"/>
        <v>13.9689</v>
      </c>
      <c r="O40" s="41">
        <f t="shared" si="51"/>
        <v>12.58</v>
      </c>
      <c r="P40" s="74">
        <f t="shared" si="52"/>
        <v>13.021999999999998</v>
      </c>
      <c r="Q40" s="74" t="e">
        <f>+#REF!</f>
        <v>#REF!</v>
      </c>
      <c r="R40" s="74">
        <f t="shared" si="19"/>
        <v>15.181000000000001</v>
      </c>
    </row>
    <row r="41" spans="1:18" s="19" customFormat="1" ht="15" hidden="1" customHeight="1" x14ac:dyDescent="0.2">
      <c r="A41" s="17">
        <v>34</v>
      </c>
      <c r="B41" s="18" t="s">
        <v>56</v>
      </c>
      <c r="C41" s="6"/>
      <c r="D41" s="49" t="s">
        <v>49</v>
      </c>
      <c r="E41" s="6">
        <v>81003</v>
      </c>
      <c r="F41" s="77">
        <v>61.9</v>
      </c>
      <c r="G41" s="2">
        <f t="shared" si="2"/>
        <v>51.995999999999995</v>
      </c>
      <c r="H41" s="2">
        <f t="shared" si="44"/>
        <v>46.493089999999995</v>
      </c>
      <c r="I41" s="2">
        <f t="shared" si="45"/>
        <v>44.153269999999992</v>
      </c>
      <c r="J41" s="2">
        <f t="shared" si="46"/>
        <v>55.71</v>
      </c>
      <c r="K41" s="2">
        <f t="shared" si="47"/>
        <v>41.843781</v>
      </c>
      <c r="L41" s="2">
        <f t="shared" si="48"/>
        <v>49.52</v>
      </c>
      <c r="M41" s="67">
        <f t="shared" si="49"/>
        <v>55.276699999999998</v>
      </c>
      <c r="N41" s="2">
        <f t="shared" si="50"/>
        <v>50.863230000000001</v>
      </c>
      <c r="O41" s="41">
        <f t="shared" si="51"/>
        <v>45.805999999999997</v>
      </c>
      <c r="P41" s="74">
        <f t="shared" si="52"/>
        <v>47.415399999999991</v>
      </c>
      <c r="Q41" s="74" t="e">
        <f>+#REF!</f>
        <v>#REF!</v>
      </c>
      <c r="R41" s="74">
        <f t="shared" si="19"/>
        <v>55.276699999999998</v>
      </c>
    </row>
    <row r="42" spans="1:18" s="19" customFormat="1" ht="15" hidden="1" customHeight="1" x14ac:dyDescent="0.2">
      <c r="A42" s="17">
        <v>35</v>
      </c>
      <c r="B42" s="18" t="s">
        <v>57</v>
      </c>
      <c r="C42" s="6"/>
      <c r="D42" s="49" t="s">
        <v>49</v>
      </c>
      <c r="E42" s="6">
        <v>84153</v>
      </c>
      <c r="F42" s="77">
        <v>236.3</v>
      </c>
      <c r="G42" s="2">
        <f t="shared" si="2"/>
        <v>198.49199999999999</v>
      </c>
      <c r="H42" s="2">
        <f t="shared" si="44"/>
        <v>177.48493000000002</v>
      </c>
      <c r="I42" s="2">
        <f t="shared" si="45"/>
        <v>168.55278999999999</v>
      </c>
      <c r="J42" s="2">
        <f t="shared" si="46"/>
        <v>212.67000000000002</v>
      </c>
      <c r="K42" s="2">
        <f t="shared" si="47"/>
        <v>159.73643700000002</v>
      </c>
      <c r="L42" s="2">
        <f t="shared" si="48"/>
        <v>189.04000000000002</v>
      </c>
      <c r="M42" s="67">
        <f t="shared" si="49"/>
        <v>211.01590000000002</v>
      </c>
      <c r="N42" s="2">
        <f t="shared" si="50"/>
        <v>194.16771</v>
      </c>
      <c r="O42" s="41">
        <f t="shared" si="51"/>
        <v>174.86199999999999</v>
      </c>
      <c r="P42" s="74">
        <f t="shared" si="52"/>
        <v>181.00579999999999</v>
      </c>
      <c r="Q42" s="74" t="e">
        <f>+#REF!</f>
        <v>#REF!</v>
      </c>
      <c r="R42" s="74">
        <f t="shared" si="19"/>
        <v>211.01590000000002</v>
      </c>
    </row>
    <row r="43" spans="1:18" s="19" customFormat="1" ht="15" hidden="1" customHeight="1" x14ac:dyDescent="0.2">
      <c r="A43" s="17">
        <v>36</v>
      </c>
      <c r="B43" s="18" t="s">
        <v>58</v>
      </c>
      <c r="C43" s="6"/>
      <c r="D43" s="49" t="s">
        <v>49</v>
      </c>
      <c r="E43" s="6">
        <v>84154</v>
      </c>
      <c r="F43" s="77">
        <v>171.7</v>
      </c>
      <c r="G43" s="2">
        <f t="shared" si="2"/>
        <v>144.22799999999998</v>
      </c>
      <c r="H43" s="2">
        <f t="shared" si="44"/>
        <v>128.96386999999999</v>
      </c>
      <c r="I43" s="2">
        <f t="shared" si="45"/>
        <v>122.47360999999998</v>
      </c>
      <c r="J43" s="2">
        <f t="shared" si="46"/>
        <v>154.53</v>
      </c>
      <c r="K43" s="2">
        <f t="shared" si="47"/>
        <v>116.067483</v>
      </c>
      <c r="L43" s="2">
        <f t="shared" si="48"/>
        <v>137.35999999999999</v>
      </c>
      <c r="M43" s="67">
        <f t="shared" si="49"/>
        <v>153.32810000000001</v>
      </c>
      <c r="N43" s="2">
        <f t="shared" si="50"/>
        <v>141.08588999999998</v>
      </c>
      <c r="O43" s="41">
        <f t="shared" si="51"/>
        <v>127.05799999999999</v>
      </c>
      <c r="P43" s="74">
        <f t="shared" si="52"/>
        <v>131.52219999999997</v>
      </c>
      <c r="Q43" s="74" t="e">
        <f>+#REF!</f>
        <v>#REF!</v>
      </c>
      <c r="R43" s="74">
        <f t="shared" si="19"/>
        <v>153.32810000000001</v>
      </c>
    </row>
    <row r="44" spans="1:18" s="19" customFormat="1" ht="12" hidden="1" customHeight="1" x14ac:dyDescent="0.2">
      <c r="A44" s="17">
        <v>37</v>
      </c>
      <c r="B44" s="18" t="s">
        <v>59</v>
      </c>
      <c r="C44" s="6"/>
      <c r="D44" s="49" t="s">
        <v>49</v>
      </c>
      <c r="E44" s="6">
        <v>84443</v>
      </c>
      <c r="F44" s="77">
        <v>295.7</v>
      </c>
      <c r="G44" s="2">
        <f t="shared" si="2"/>
        <v>248.38799999999998</v>
      </c>
      <c r="H44" s="2">
        <f t="shared" si="44"/>
        <v>222.10026999999999</v>
      </c>
      <c r="I44" s="2">
        <f t="shared" si="45"/>
        <v>210.92280999999997</v>
      </c>
      <c r="J44" s="2">
        <f t="shared" si="46"/>
        <v>266.13</v>
      </c>
      <c r="K44" s="2">
        <f t="shared" si="47"/>
        <v>199.890243</v>
      </c>
      <c r="L44" s="2">
        <f t="shared" si="48"/>
        <v>236.56</v>
      </c>
      <c r="M44" s="67">
        <f t="shared" si="49"/>
        <v>264.06009999999998</v>
      </c>
      <c r="N44" s="2">
        <f t="shared" si="50"/>
        <v>242.97668999999999</v>
      </c>
      <c r="O44" s="41">
        <f t="shared" si="51"/>
        <v>218.81799999999998</v>
      </c>
      <c r="P44" s="74">
        <f t="shared" si="52"/>
        <v>226.50619999999995</v>
      </c>
      <c r="Q44" s="74" t="e">
        <f>+#REF!</f>
        <v>#REF!</v>
      </c>
      <c r="R44" s="74">
        <f t="shared" si="19"/>
        <v>264.06009999999998</v>
      </c>
    </row>
    <row r="45" spans="1:18" s="19" customFormat="1" ht="15" hidden="1" customHeight="1" x14ac:dyDescent="0.2">
      <c r="A45" s="17">
        <v>38</v>
      </c>
      <c r="B45" s="18" t="s">
        <v>60</v>
      </c>
      <c r="C45" s="6"/>
      <c r="D45" s="49" t="s">
        <v>49</v>
      </c>
      <c r="E45" s="6">
        <v>85025</v>
      </c>
      <c r="F45" s="77">
        <v>99</v>
      </c>
      <c r="G45" s="2">
        <f t="shared" si="2"/>
        <v>83.16</v>
      </c>
      <c r="H45" s="2">
        <f t="shared" si="44"/>
        <v>74.358900000000006</v>
      </c>
      <c r="I45" s="2">
        <f t="shared" si="45"/>
        <v>70.616699999999994</v>
      </c>
      <c r="J45" s="2">
        <f t="shared" si="46"/>
        <v>89.100000000000009</v>
      </c>
      <c r="K45" s="2">
        <f t="shared" si="47"/>
        <v>66.923010000000005</v>
      </c>
      <c r="L45" s="2">
        <f t="shared" si="48"/>
        <v>79.2</v>
      </c>
      <c r="M45" s="67">
        <f t="shared" si="49"/>
        <v>88.406999999999996</v>
      </c>
      <c r="N45" s="2">
        <f t="shared" si="50"/>
        <v>81.348299999999995</v>
      </c>
      <c r="O45" s="41">
        <f t="shared" si="51"/>
        <v>73.260000000000005</v>
      </c>
      <c r="P45" s="74">
        <f t="shared" si="52"/>
        <v>75.833999999999989</v>
      </c>
      <c r="Q45" s="74" t="e">
        <f>+#REF!</f>
        <v>#REF!</v>
      </c>
      <c r="R45" s="74">
        <f t="shared" si="19"/>
        <v>88.406999999999996</v>
      </c>
    </row>
    <row r="46" spans="1:18" s="19" customFormat="1" ht="15" hidden="1" customHeight="1" x14ac:dyDescent="0.2">
      <c r="A46" s="17">
        <v>39</v>
      </c>
      <c r="B46" s="18" t="s">
        <v>61</v>
      </c>
      <c r="C46" s="6"/>
      <c r="D46" s="49" t="s">
        <v>49</v>
      </c>
      <c r="E46" s="6">
        <v>85027</v>
      </c>
      <c r="F46" s="77">
        <v>123.6</v>
      </c>
      <c r="G46" s="2">
        <f t="shared" si="2"/>
        <v>103.824</v>
      </c>
      <c r="H46" s="2">
        <f t="shared" si="44"/>
        <v>92.83596</v>
      </c>
      <c r="I46" s="2">
        <f t="shared" si="45"/>
        <v>88.163879999999992</v>
      </c>
      <c r="J46" s="2">
        <f t="shared" si="46"/>
        <v>111.24</v>
      </c>
      <c r="K46" s="2">
        <f t="shared" si="47"/>
        <v>83.552363999999997</v>
      </c>
      <c r="L46" s="2">
        <f t="shared" si="48"/>
        <v>98.88</v>
      </c>
      <c r="M46" s="67">
        <f t="shared" si="49"/>
        <v>110.37479999999999</v>
      </c>
      <c r="N46" s="2">
        <f t="shared" si="50"/>
        <v>101.56211999999999</v>
      </c>
      <c r="O46" s="41">
        <f t="shared" si="51"/>
        <v>91.463999999999999</v>
      </c>
      <c r="P46" s="74">
        <f t="shared" si="52"/>
        <v>94.677599999999984</v>
      </c>
      <c r="Q46" s="74" t="e">
        <f>+#REF!</f>
        <v>#REF!</v>
      </c>
      <c r="R46" s="74">
        <f t="shared" si="19"/>
        <v>110.37479999999999</v>
      </c>
    </row>
    <row r="47" spans="1:18" s="19" customFormat="1" ht="15" hidden="1" customHeight="1" x14ac:dyDescent="0.2">
      <c r="A47" s="17">
        <v>40</v>
      </c>
      <c r="B47" s="18" t="s">
        <v>62</v>
      </c>
      <c r="C47" s="6"/>
      <c r="D47" s="49" t="s">
        <v>49</v>
      </c>
      <c r="E47" s="6">
        <v>85610</v>
      </c>
      <c r="F47" s="77">
        <v>88.3</v>
      </c>
      <c r="G47" s="2">
        <f t="shared" si="2"/>
        <v>74.171999999999997</v>
      </c>
      <c r="H47" s="2">
        <f t="shared" si="44"/>
        <v>66.322130000000001</v>
      </c>
      <c r="I47" s="2">
        <f t="shared" si="45"/>
        <v>62.984389999999991</v>
      </c>
      <c r="J47" s="2">
        <f t="shared" si="46"/>
        <v>79.47</v>
      </c>
      <c r="K47" s="2">
        <f t="shared" si="47"/>
        <v>59.689917000000001</v>
      </c>
      <c r="L47" s="2">
        <f t="shared" si="48"/>
        <v>70.64</v>
      </c>
      <c r="M47" s="67">
        <f t="shared" si="49"/>
        <v>78.851900000000001</v>
      </c>
      <c r="N47" s="2">
        <f t="shared" si="50"/>
        <v>72.55610999999999</v>
      </c>
      <c r="O47" s="41">
        <f t="shared" si="51"/>
        <v>65.341999999999999</v>
      </c>
      <c r="P47" s="74">
        <f t="shared" si="52"/>
        <v>67.637799999999984</v>
      </c>
      <c r="Q47" s="74" t="e">
        <f>+#REF!</f>
        <v>#REF!</v>
      </c>
      <c r="R47" s="74">
        <f t="shared" si="19"/>
        <v>78.851900000000001</v>
      </c>
    </row>
    <row r="48" spans="1:18" s="19" customFormat="1" ht="24" hidden="1" customHeight="1" x14ac:dyDescent="0.2">
      <c r="A48" s="17">
        <v>41</v>
      </c>
      <c r="B48" s="18" t="s">
        <v>63</v>
      </c>
      <c r="C48" s="6"/>
      <c r="D48" s="49" t="s">
        <v>49</v>
      </c>
      <c r="E48" s="6">
        <v>85730</v>
      </c>
      <c r="F48" s="77">
        <v>123.6</v>
      </c>
      <c r="G48" s="2">
        <f t="shared" si="2"/>
        <v>103.824</v>
      </c>
      <c r="H48" s="2">
        <f t="shared" si="44"/>
        <v>92.83596</v>
      </c>
      <c r="I48" s="2">
        <f t="shared" si="45"/>
        <v>88.163879999999992</v>
      </c>
      <c r="J48" s="2">
        <f t="shared" si="46"/>
        <v>111.24</v>
      </c>
      <c r="K48" s="2">
        <f t="shared" si="47"/>
        <v>83.552363999999997</v>
      </c>
      <c r="L48" s="2">
        <f t="shared" si="48"/>
        <v>98.88</v>
      </c>
      <c r="M48" s="67">
        <f t="shared" si="49"/>
        <v>110.37479999999999</v>
      </c>
      <c r="N48" s="2">
        <f t="shared" si="50"/>
        <v>101.56211999999999</v>
      </c>
      <c r="O48" s="41">
        <f t="shared" si="51"/>
        <v>91.463999999999999</v>
      </c>
      <c r="P48" s="74">
        <f t="shared" si="52"/>
        <v>94.677599999999984</v>
      </c>
      <c r="Q48" s="74" t="e">
        <f>+#REF!</f>
        <v>#REF!</v>
      </c>
      <c r="R48" s="74">
        <f t="shared" si="19"/>
        <v>110.37479999999999</v>
      </c>
    </row>
    <row r="49" spans="1:18" s="19" customFormat="1" ht="15" hidden="1" customHeight="1" x14ac:dyDescent="0.2">
      <c r="A49" s="17">
        <v>42</v>
      </c>
      <c r="B49" s="18" t="s">
        <v>64</v>
      </c>
      <c r="C49" s="6"/>
      <c r="D49" s="49" t="s">
        <v>49</v>
      </c>
      <c r="E49" s="6">
        <v>82803</v>
      </c>
      <c r="F49" s="77">
        <v>380.2</v>
      </c>
      <c r="G49" s="2">
        <f t="shared" si="2"/>
        <v>319.36799999999999</v>
      </c>
      <c r="H49" s="2">
        <f t="shared" si="44"/>
        <v>285.56822</v>
      </c>
      <c r="I49" s="2">
        <f t="shared" si="45"/>
        <v>271.19665999999995</v>
      </c>
      <c r="J49" s="2">
        <f t="shared" si="46"/>
        <v>342.18</v>
      </c>
      <c r="K49" s="2">
        <f t="shared" si="47"/>
        <v>257.01139799999999</v>
      </c>
      <c r="L49" s="2">
        <f t="shared" si="48"/>
        <v>304.16000000000003</v>
      </c>
      <c r="M49" s="67">
        <f t="shared" si="49"/>
        <v>339.51859999999999</v>
      </c>
      <c r="N49" s="2">
        <f t="shared" si="50"/>
        <v>312.41033999999996</v>
      </c>
      <c r="O49" s="41">
        <f t="shared" si="51"/>
        <v>281.34800000000001</v>
      </c>
      <c r="P49" s="74">
        <f t="shared" si="52"/>
        <v>291.23319999999995</v>
      </c>
      <c r="Q49" s="74" t="e">
        <f>+#REF!</f>
        <v>#REF!</v>
      </c>
      <c r="R49" s="74">
        <f t="shared" si="19"/>
        <v>339.51859999999999</v>
      </c>
    </row>
    <row r="50" spans="1:18" s="19" customFormat="1" ht="15" hidden="1" customHeight="1" x14ac:dyDescent="0.2">
      <c r="A50" s="17">
        <v>43</v>
      </c>
      <c r="B50" s="18" t="s">
        <v>65</v>
      </c>
      <c r="C50" s="6"/>
      <c r="D50" s="49" t="s">
        <v>49</v>
      </c>
      <c r="E50" s="6">
        <v>80307</v>
      </c>
      <c r="F50" s="77">
        <v>465</v>
      </c>
      <c r="G50" s="2">
        <f t="shared" si="2"/>
        <v>390.59999999999997</v>
      </c>
      <c r="H50" s="2">
        <f t="shared" si="44"/>
        <v>349.26150000000001</v>
      </c>
      <c r="I50" s="2">
        <f t="shared" si="45"/>
        <v>331.68449999999996</v>
      </c>
      <c r="J50" s="2">
        <f t="shared" si="46"/>
        <v>418.5</v>
      </c>
      <c r="K50" s="2">
        <f t="shared" si="47"/>
        <v>314.33535000000001</v>
      </c>
      <c r="L50" s="2">
        <f t="shared" si="48"/>
        <v>372</v>
      </c>
      <c r="M50" s="67">
        <f t="shared" si="49"/>
        <v>415.245</v>
      </c>
      <c r="N50" s="2">
        <f t="shared" si="50"/>
        <v>382.09050000000002</v>
      </c>
      <c r="O50" s="41">
        <f t="shared" si="51"/>
        <v>344.1</v>
      </c>
      <c r="P50" s="74">
        <f t="shared" si="52"/>
        <v>356.18999999999994</v>
      </c>
      <c r="Q50" s="74" t="e">
        <f>+#REF!</f>
        <v>#REF!</v>
      </c>
      <c r="R50" s="74">
        <f t="shared" si="19"/>
        <v>415.245</v>
      </c>
    </row>
    <row r="51" spans="1:18" s="19" customFormat="1" ht="15" hidden="1" customHeight="1" x14ac:dyDescent="0.2">
      <c r="A51" s="17">
        <v>44</v>
      </c>
      <c r="B51" s="18" t="s">
        <v>66</v>
      </c>
      <c r="C51" s="6"/>
      <c r="D51" s="49" t="s">
        <v>49</v>
      </c>
      <c r="E51" s="79">
        <v>82043</v>
      </c>
      <c r="F51" s="77">
        <v>88.3</v>
      </c>
      <c r="G51" s="2">
        <f t="shared" si="2"/>
        <v>74.171999999999997</v>
      </c>
      <c r="H51" s="2">
        <f t="shared" si="44"/>
        <v>66.322130000000001</v>
      </c>
      <c r="I51" s="2">
        <f t="shared" si="45"/>
        <v>62.984389999999991</v>
      </c>
      <c r="J51" s="2">
        <f t="shared" si="46"/>
        <v>79.47</v>
      </c>
      <c r="K51" s="2">
        <f t="shared" si="47"/>
        <v>59.689917000000001</v>
      </c>
      <c r="L51" s="2">
        <f t="shared" si="48"/>
        <v>70.64</v>
      </c>
      <c r="M51" s="67">
        <f t="shared" si="49"/>
        <v>78.851900000000001</v>
      </c>
      <c r="N51" s="2">
        <f t="shared" si="50"/>
        <v>72.55610999999999</v>
      </c>
      <c r="O51" s="41">
        <f t="shared" si="51"/>
        <v>65.341999999999999</v>
      </c>
      <c r="P51" s="74">
        <f t="shared" si="52"/>
        <v>67.637799999999984</v>
      </c>
      <c r="Q51" s="74" t="e">
        <f>+#REF!</f>
        <v>#REF!</v>
      </c>
      <c r="R51" s="74">
        <f t="shared" si="19"/>
        <v>78.851900000000001</v>
      </c>
    </row>
    <row r="52" spans="1:18" s="19" customFormat="1" ht="15" hidden="1" customHeight="1" x14ac:dyDescent="0.2">
      <c r="A52" s="17">
        <v>45</v>
      </c>
      <c r="B52" s="18" t="s">
        <v>67</v>
      </c>
      <c r="C52" s="6"/>
      <c r="D52" s="49" t="s">
        <v>49</v>
      </c>
      <c r="E52" s="6">
        <v>82306</v>
      </c>
      <c r="F52" s="77">
        <v>380.2</v>
      </c>
      <c r="G52" s="2">
        <f t="shared" si="2"/>
        <v>319.36799999999999</v>
      </c>
      <c r="H52" s="2">
        <f t="shared" si="44"/>
        <v>285.56822</v>
      </c>
      <c r="I52" s="2">
        <f t="shared" si="45"/>
        <v>271.19665999999995</v>
      </c>
      <c r="J52" s="2">
        <f t="shared" si="46"/>
        <v>342.18</v>
      </c>
      <c r="K52" s="2">
        <f t="shared" si="47"/>
        <v>257.01139799999999</v>
      </c>
      <c r="L52" s="2">
        <f t="shared" si="48"/>
        <v>304.16000000000003</v>
      </c>
      <c r="M52" s="67">
        <f t="shared" si="49"/>
        <v>339.51859999999999</v>
      </c>
      <c r="N52" s="2">
        <f t="shared" si="50"/>
        <v>312.41033999999996</v>
      </c>
      <c r="O52" s="41">
        <f t="shared" si="51"/>
        <v>281.34800000000001</v>
      </c>
      <c r="P52" s="74">
        <f t="shared" si="52"/>
        <v>291.23319999999995</v>
      </c>
      <c r="Q52" s="74" t="e">
        <f>+#REF!</f>
        <v>#REF!</v>
      </c>
      <c r="R52" s="74">
        <f t="shared" si="19"/>
        <v>339.51859999999999</v>
      </c>
    </row>
    <row r="53" spans="1:18" s="19" customFormat="1" ht="15" hidden="1" customHeight="1" x14ac:dyDescent="0.2">
      <c r="A53" s="17">
        <v>46</v>
      </c>
      <c r="B53" s="18" t="s">
        <v>68</v>
      </c>
      <c r="C53" s="6"/>
      <c r="D53" s="49" t="s">
        <v>49</v>
      </c>
      <c r="E53" s="6">
        <v>82607</v>
      </c>
      <c r="F53" s="77">
        <v>232.3</v>
      </c>
      <c r="G53" s="2">
        <f t="shared" si="2"/>
        <v>195.13200000000001</v>
      </c>
      <c r="H53" s="2">
        <f t="shared" si="44"/>
        <v>174.48053000000002</v>
      </c>
      <c r="I53" s="2">
        <f t="shared" si="45"/>
        <v>165.69959</v>
      </c>
      <c r="J53" s="2">
        <f t="shared" si="46"/>
        <v>209.07000000000002</v>
      </c>
      <c r="K53" s="2">
        <f t="shared" si="47"/>
        <v>157.03247700000003</v>
      </c>
      <c r="L53" s="2">
        <f t="shared" si="48"/>
        <v>185.84000000000003</v>
      </c>
      <c r="M53" s="67">
        <f t="shared" si="49"/>
        <v>207.44390000000001</v>
      </c>
      <c r="N53" s="2">
        <f t="shared" si="50"/>
        <v>190.88091</v>
      </c>
      <c r="O53" s="41">
        <f t="shared" si="51"/>
        <v>171.90200000000002</v>
      </c>
      <c r="P53" s="74">
        <f t="shared" si="52"/>
        <v>177.94179999999997</v>
      </c>
      <c r="Q53" s="74" t="e">
        <f>+#REF!</f>
        <v>#REF!</v>
      </c>
      <c r="R53" s="74">
        <f t="shared" si="19"/>
        <v>207.44390000000001</v>
      </c>
    </row>
    <row r="54" spans="1:18" s="19" customFormat="1" ht="15" hidden="1" customHeight="1" x14ac:dyDescent="0.2">
      <c r="A54" s="17">
        <v>47</v>
      </c>
      <c r="B54" s="18" t="s">
        <v>69</v>
      </c>
      <c r="C54" s="6"/>
      <c r="D54" s="49" t="s">
        <v>49</v>
      </c>
      <c r="E54" s="6">
        <v>83036</v>
      </c>
      <c r="F54" s="77">
        <v>149.6</v>
      </c>
      <c r="G54" s="2">
        <f t="shared" si="2"/>
        <v>125.66399999999999</v>
      </c>
      <c r="H54" s="2">
        <f t="shared" si="44"/>
        <v>112.36456</v>
      </c>
      <c r="I54" s="2">
        <f t="shared" si="45"/>
        <v>106.70967999999999</v>
      </c>
      <c r="J54" s="2">
        <f t="shared" si="46"/>
        <v>134.63999999999999</v>
      </c>
      <c r="K54" s="2">
        <f t="shared" si="47"/>
        <v>101.12810399999999</v>
      </c>
      <c r="L54" s="2">
        <f t="shared" si="48"/>
        <v>119.68</v>
      </c>
      <c r="M54" s="67">
        <f t="shared" si="49"/>
        <v>133.59280000000001</v>
      </c>
      <c r="N54" s="2">
        <f t="shared" si="50"/>
        <v>122.92631999999999</v>
      </c>
      <c r="O54" s="41">
        <f t="shared" si="51"/>
        <v>110.70399999999999</v>
      </c>
      <c r="P54" s="74">
        <f t="shared" si="52"/>
        <v>114.59359999999998</v>
      </c>
      <c r="Q54" s="74" t="e">
        <f>+#REF!</f>
        <v>#REF!</v>
      </c>
      <c r="R54" s="74">
        <f t="shared" si="19"/>
        <v>133.59280000000001</v>
      </c>
    </row>
    <row r="55" spans="1:18" s="19" customFormat="1" ht="15" hidden="1" customHeight="1" x14ac:dyDescent="0.2">
      <c r="A55" s="17">
        <v>48</v>
      </c>
      <c r="B55" s="18" t="s">
        <v>70</v>
      </c>
      <c r="C55" s="6"/>
      <c r="D55" s="49" t="s">
        <v>49</v>
      </c>
      <c r="E55" s="6">
        <v>83735</v>
      </c>
      <c r="F55" s="77">
        <v>156.19999999999999</v>
      </c>
      <c r="G55" s="2">
        <f t="shared" si="2"/>
        <v>131.208</v>
      </c>
      <c r="H55" s="2">
        <f t="shared" si="44"/>
        <v>117.32181999999999</v>
      </c>
      <c r="I55" s="2">
        <f t="shared" si="45"/>
        <v>111.41745999999998</v>
      </c>
      <c r="J55" s="2">
        <f t="shared" si="46"/>
        <v>140.57999999999998</v>
      </c>
      <c r="K55" s="2">
        <f t="shared" si="47"/>
        <v>105.58963799999999</v>
      </c>
      <c r="L55" s="2">
        <f t="shared" si="48"/>
        <v>124.96</v>
      </c>
      <c r="M55" s="67">
        <f t="shared" si="49"/>
        <v>139.48659999999998</v>
      </c>
      <c r="N55" s="2">
        <f t="shared" si="50"/>
        <v>128.34953999999999</v>
      </c>
      <c r="O55" s="41">
        <f t="shared" si="51"/>
        <v>115.58799999999999</v>
      </c>
      <c r="P55" s="74">
        <f t="shared" si="52"/>
        <v>119.64919999999998</v>
      </c>
      <c r="Q55" s="74" t="e">
        <f>+#REF!</f>
        <v>#REF!</v>
      </c>
      <c r="R55" s="74">
        <f t="shared" si="19"/>
        <v>139.48659999999998</v>
      </c>
    </row>
    <row r="56" spans="1:18" s="19" customFormat="1" ht="15" hidden="1" customHeight="1" x14ac:dyDescent="0.2">
      <c r="A56" s="17">
        <v>49</v>
      </c>
      <c r="B56" s="25" t="s">
        <v>71</v>
      </c>
      <c r="C56" s="6"/>
      <c r="D56" s="49" t="s">
        <v>49</v>
      </c>
      <c r="E56" s="6">
        <v>83880</v>
      </c>
      <c r="F56" s="77">
        <v>372.8</v>
      </c>
      <c r="G56" s="2">
        <f t="shared" si="2"/>
        <v>313.15199999999999</v>
      </c>
      <c r="H56" s="2">
        <f t="shared" si="44"/>
        <v>280.01008000000002</v>
      </c>
      <c r="I56" s="2">
        <f t="shared" si="45"/>
        <v>265.91823999999997</v>
      </c>
      <c r="J56" s="2">
        <f t="shared" si="46"/>
        <v>335.52000000000004</v>
      </c>
      <c r="K56" s="2">
        <f t="shared" si="47"/>
        <v>252.00907200000003</v>
      </c>
      <c r="L56" s="2">
        <f t="shared" si="48"/>
        <v>298.24</v>
      </c>
      <c r="M56" s="67">
        <f t="shared" si="49"/>
        <v>332.91040000000004</v>
      </c>
      <c r="N56" s="2">
        <f t="shared" si="50"/>
        <v>306.32976000000002</v>
      </c>
      <c r="O56" s="41">
        <f t="shared" si="51"/>
        <v>275.87200000000001</v>
      </c>
      <c r="P56" s="74">
        <f t="shared" si="52"/>
        <v>285.56479999999999</v>
      </c>
      <c r="Q56" s="74" t="e">
        <f>+#REF!</f>
        <v>#REF!</v>
      </c>
      <c r="R56" s="74">
        <f t="shared" si="19"/>
        <v>332.91040000000004</v>
      </c>
    </row>
    <row r="57" spans="1:18" s="19" customFormat="1" ht="15" hidden="1" customHeight="1" x14ac:dyDescent="0.2">
      <c r="A57" s="17">
        <v>50</v>
      </c>
      <c r="B57" s="18" t="s">
        <v>72</v>
      </c>
      <c r="C57" s="6"/>
      <c r="D57" s="49" t="s">
        <v>49</v>
      </c>
      <c r="E57" s="6">
        <v>84403</v>
      </c>
      <c r="F57" s="77">
        <v>331.6</v>
      </c>
      <c r="G57" s="2">
        <f t="shared" si="2"/>
        <v>278.54399999999998</v>
      </c>
      <c r="H57" s="2">
        <f t="shared" si="44"/>
        <v>249.06476000000001</v>
      </c>
      <c r="I57" s="2">
        <f t="shared" si="45"/>
        <v>236.53028</v>
      </c>
      <c r="J57" s="2">
        <f t="shared" si="46"/>
        <v>298.44000000000005</v>
      </c>
      <c r="K57" s="2">
        <f t="shared" si="47"/>
        <v>224.15828400000001</v>
      </c>
      <c r="L57" s="2">
        <f t="shared" si="48"/>
        <v>265.28000000000003</v>
      </c>
      <c r="M57" s="67">
        <f t="shared" si="49"/>
        <v>296.11880000000002</v>
      </c>
      <c r="N57" s="2">
        <f t="shared" si="50"/>
        <v>272.47572000000002</v>
      </c>
      <c r="O57" s="41">
        <f t="shared" si="51"/>
        <v>245.38400000000001</v>
      </c>
      <c r="P57" s="74">
        <f t="shared" si="52"/>
        <v>254.00559999999999</v>
      </c>
      <c r="Q57" s="74" t="e">
        <f>+#REF!</f>
        <v>#REF!</v>
      </c>
      <c r="R57" s="74">
        <f t="shared" si="19"/>
        <v>296.11880000000002</v>
      </c>
    </row>
    <row r="58" spans="1:18" s="19" customFormat="1" ht="15" hidden="1" customHeight="1" x14ac:dyDescent="0.2">
      <c r="A58" s="17">
        <v>51</v>
      </c>
      <c r="B58" s="18" t="s">
        <v>73</v>
      </c>
      <c r="C58" s="6"/>
      <c r="D58" s="49" t="s">
        <v>49</v>
      </c>
      <c r="E58" s="6">
        <v>80081</v>
      </c>
      <c r="F58" s="78">
        <v>427.51</v>
      </c>
      <c r="G58" s="2">
        <f t="shared" si="2"/>
        <v>359.10839999999996</v>
      </c>
      <c r="H58" s="2">
        <f t="shared" si="44"/>
        <v>321.10276099999999</v>
      </c>
      <c r="I58" s="2">
        <f t="shared" si="45"/>
        <v>304.94288299999994</v>
      </c>
      <c r="J58" s="2">
        <f t="shared" si="46"/>
        <v>384.75900000000001</v>
      </c>
      <c r="K58" s="2">
        <f t="shared" si="47"/>
        <v>288.99248490000002</v>
      </c>
      <c r="L58" s="2">
        <f t="shared" si="48"/>
        <v>342.00800000000004</v>
      </c>
      <c r="M58" s="67">
        <f t="shared" si="49"/>
        <v>381.76643000000001</v>
      </c>
      <c r="N58" s="2">
        <f t="shared" si="50"/>
        <v>351.28496699999999</v>
      </c>
      <c r="O58" s="41">
        <f t="shared" si="51"/>
        <v>316.35739999999998</v>
      </c>
      <c r="P58" s="74">
        <f t="shared" si="52"/>
        <v>327.47265999999996</v>
      </c>
      <c r="Q58" s="74" t="e">
        <f>+#REF!</f>
        <v>#REF!</v>
      </c>
      <c r="R58" s="74">
        <f t="shared" si="19"/>
        <v>381.76643000000001</v>
      </c>
    </row>
    <row r="59" spans="1:18" s="19" customFormat="1" ht="15" hidden="1" customHeight="1" x14ac:dyDescent="0.2">
      <c r="A59" s="17">
        <v>52</v>
      </c>
      <c r="B59" s="18" t="s">
        <v>74</v>
      </c>
      <c r="C59" s="6"/>
      <c r="D59" s="49" t="s">
        <v>49</v>
      </c>
      <c r="E59" s="6">
        <v>82803</v>
      </c>
      <c r="F59" s="77">
        <v>380.2</v>
      </c>
      <c r="G59" s="2">
        <f t="shared" si="2"/>
        <v>319.36799999999999</v>
      </c>
      <c r="H59" s="2">
        <f t="shared" si="44"/>
        <v>285.56822</v>
      </c>
      <c r="I59" s="2">
        <f t="shared" si="45"/>
        <v>271.19665999999995</v>
      </c>
      <c r="J59" s="2">
        <f t="shared" si="46"/>
        <v>342.18</v>
      </c>
      <c r="K59" s="2">
        <f t="shared" si="47"/>
        <v>257.01139799999999</v>
      </c>
      <c r="L59" s="2">
        <f t="shared" si="48"/>
        <v>304.16000000000003</v>
      </c>
      <c r="M59" s="67">
        <f t="shared" si="49"/>
        <v>339.51859999999999</v>
      </c>
      <c r="N59" s="2">
        <f t="shared" si="50"/>
        <v>312.41033999999996</v>
      </c>
      <c r="O59" s="41">
        <f t="shared" si="51"/>
        <v>281.34800000000001</v>
      </c>
      <c r="P59" s="74">
        <f t="shared" si="52"/>
        <v>291.23319999999995</v>
      </c>
      <c r="Q59" s="74" t="e">
        <f>+#REF!</f>
        <v>#REF!</v>
      </c>
      <c r="R59" s="74">
        <f t="shared" si="19"/>
        <v>339.51859999999999</v>
      </c>
    </row>
    <row r="60" spans="1:18" s="19" customFormat="1" ht="15" hidden="1" customHeight="1" x14ac:dyDescent="0.2">
      <c r="A60" s="17">
        <v>53</v>
      </c>
      <c r="B60" s="18" t="s">
        <v>75</v>
      </c>
      <c r="C60" s="6"/>
      <c r="D60" s="49" t="s">
        <v>49</v>
      </c>
      <c r="E60" s="6">
        <v>82941</v>
      </c>
      <c r="F60" s="77">
        <v>271.8</v>
      </c>
      <c r="G60" s="2">
        <f t="shared" si="2"/>
        <v>228.31200000000001</v>
      </c>
      <c r="H60" s="2">
        <f t="shared" si="44"/>
        <v>204.14897999999999</v>
      </c>
      <c r="I60" s="2">
        <f t="shared" si="45"/>
        <v>193.87493999999998</v>
      </c>
      <c r="J60" s="2">
        <f t="shared" si="46"/>
        <v>244.62</v>
      </c>
      <c r="K60" s="2">
        <f t="shared" si="47"/>
        <v>183.734082</v>
      </c>
      <c r="L60" s="2">
        <f t="shared" si="48"/>
        <v>217.44000000000003</v>
      </c>
      <c r="M60" s="67">
        <f t="shared" si="49"/>
        <v>242.71740000000003</v>
      </c>
      <c r="N60" s="2">
        <f t="shared" si="50"/>
        <v>223.33806000000001</v>
      </c>
      <c r="O60" s="41">
        <f t="shared" si="51"/>
        <v>201.13200000000001</v>
      </c>
      <c r="P60" s="74">
        <f t="shared" si="52"/>
        <v>208.19879999999998</v>
      </c>
      <c r="Q60" s="74" t="e">
        <f>+#REF!</f>
        <v>#REF!</v>
      </c>
      <c r="R60" s="74">
        <f t="shared" si="19"/>
        <v>242.71740000000003</v>
      </c>
    </row>
    <row r="61" spans="1:18" s="19" customFormat="1" ht="15" hidden="1" customHeight="1" x14ac:dyDescent="0.2">
      <c r="A61" s="17">
        <v>54</v>
      </c>
      <c r="B61" s="18" t="s">
        <v>76</v>
      </c>
      <c r="C61" s="6"/>
      <c r="D61" s="49" t="s">
        <v>49</v>
      </c>
      <c r="E61" s="6">
        <v>82945</v>
      </c>
      <c r="F61" s="77">
        <v>88.31</v>
      </c>
      <c r="G61" s="2">
        <f t="shared" si="2"/>
        <v>74.180400000000006</v>
      </c>
      <c r="H61" s="2">
        <f t="shared" si="44"/>
        <v>66.329640999999995</v>
      </c>
      <c r="I61" s="2">
        <f t="shared" si="45"/>
        <v>62.991522999999994</v>
      </c>
      <c r="J61" s="2">
        <f t="shared" si="46"/>
        <v>79.478999999999999</v>
      </c>
      <c r="K61" s="2">
        <f t="shared" si="47"/>
        <v>59.6966769</v>
      </c>
      <c r="L61" s="2">
        <f t="shared" si="48"/>
        <v>70.64800000000001</v>
      </c>
      <c r="M61" s="67">
        <f t="shared" si="49"/>
        <v>78.860830000000007</v>
      </c>
      <c r="N61" s="2">
        <f t="shared" si="50"/>
        <v>72.564327000000006</v>
      </c>
      <c r="O61" s="41">
        <f t="shared" si="51"/>
        <v>65.349400000000003</v>
      </c>
      <c r="P61" s="74">
        <f t="shared" si="52"/>
        <v>67.64546</v>
      </c>
      <c r="Q61" s="74" t="e">
        <f>+#REF!</f>
        <v>#REF!</v>
      </c>
      <c r="R61" s="74">
        <f t="shared" si="19"/>
        <v>78.860830000000007</v>
      </c>
    </row>
    <row r="62" spans="1:18" s="19" customFormat="1" ht="15" hidden="1" customHeight="1" x14ac:dyDescent="0.2">
      <c r="A62" s="17">
        <v>55</v>
      </c>
      <c r="B62" s="18" t="s">
        <v>77</v>
      </c>
      <c r="C62" s="6"/>
      <c r="D62" s="49" t="s">
        <v>49</v>
      </c>
      <c r="E62" s="6">
        <v>82947</v>
      </c>
      <c r="F62" s="77">
        <v>88.3</v>
      </c>
      <c r="G62" s="2">
        <f t="shared" si="2"/>
        <v>74.171999999999997</v>
      </c>
      <c r="H62" s="2">
        <f t="shared" si="44"/>
        <v>66.322130000000001</v>
      </c>
      <c r="I62" s="2">
        <f t="shared" si="45"/>
        <v>62.984389999999991</v>
      </c>
      <c r="J62" s="2">
        <f t="shared" si="46"/>
        <v>79.47</v>
      </c>
      <c r="K62" s="2">
        <f t="shared" si="47"/>
        <v>59.689917000000001</v>
      </c>
      <c r="L62" s="2">
        <f t="shared" si="48"/>
        <v>70.64</v>
      </c>
      <c r="M62" s="67">
        <f t="shared" si="49"/>
        <v>78.851900000000001</v>
      </c>
      <c r="N62" s="2">
        <f t="shared" si="50"/>
        <v>72.55610999999999</v>
      </c>
      <c r="O62" s="41">
        <f t="shared" si="51"/>
        <v>65.341999999999999</v>
      </c>
      <c r="P62" s="74">
        <f t="shared" si="52"/>
        <v>67.637799999999984</v>
      </c>
      <c r="Q62" s="74" t="e">
        <f>+#REF!</f>
        <v>#REF!</v>
      </c>
      <c r="R62" s="74">
        <f t="shared" si="19"/>
        <v>78.851900000000001</v>
      </c>
    </row>
    <row r="63" spans="1:18" s="19" customFormat="1" ht="15" hidden="1" customHeight="1" x14ac:dyDescent="0.2">
      <c r="A63" s="17">
        <v>56</v>
      </c>
      <c r="B63" s="18" t="s">
        <v>78</v>
      </c>
      <c r="C63" s="6"/>
      <c r="D63" s="49" t="s">
        <v>49</v>
      </c>
      <c r="E63" s="6">
        <v>82950</v>
      </c>
      <c r="F63" s="77">
        <v>198.5</v>
      </c>
      <c r="G63" s="2">
        <f t="shared" si="2"/>
        <v>166.73999999999998</v>
      </c>
      <c r="H63" s="2">
        <f t="shared" si="44"/>
        <v>149.09334999999999</v>
      </c>
      <c r="I63" s="2">
        <f t="shared" si="45"/>
        <v>141.59004999999999</v>
      </c>
      <c r="J63" s="2">
        <f t="shared" si="46"/>
        <v>178.65</v>
      </c>
      <c r="K63" s="2">
        <f t="shared" si="47"/>
        <v>134.18401499999999</v>
      </c>
      <c r="L63" s="2">
        <f t="shared" si="48"/>
        <v>158.80000000000001</v>
      </c>
      <c r="M63" s="67">
        <f t="shared" si="49"/>
        <v>177.26050000000001</v>
      </c>
      <c r="N63" s="2">
        <f t="shared" si="50"/>
        <v>163.10745</v>
      </c>
      <c r="O63" s="41">
        <f t="shared" si="51"/>
        <v>146.88999999999999</v>
      </c>
      <c r="P63" s="74">
        <f t="shared" si="52"/>
        <v>152.05099999999999</v>
      </c>
      <c r="Q63" s="74" t="e">
        <f>+#REF!</f>
        <v>#REF!</v>
      </c>
      <c r="R63" s="74">
        <f t="shared" si="19"/>
        <v>177.26050000000001</v>
      </c>
    </row>
    <row r="64" spans="1:18" s="19" customFormat="1" ht="15" hidden="1" customHeight="1" x14ac:dyDescent="0.2">
      <c r="A64" s="17">
        <v>57</v>
      </c>
      <c r="B64" s="18" t="s">
        <v>79</v>
      </c>
      <c r="C64" s="6"/>
      <c r="D64" s="49" t="s">
        <v>49</v>
      </c>
      <c r="E64" s="6">
        <v>82951</v>
      </c>
      <c r="F64" s="77">
        <v>198.45</v>
      </c>
      <c r="G64" s="2">
        <f t="shared" si="2"/>
        <v>166.69799999999998</v>
      </c>
      <c r="H64" s="2">
        <f t="shared" si="44"/>
        <v>149.05579499999999</v>
      </c>
      <c r="I64" s="2">
        <f t="shared" si="45"/>
        <v>141.55438499999997</v>
      </c>
      <c r="J64" s="2">
        <f t="shared" si="46"/>
        <v>178.60499999999999</v>
      </c>
      <c r="K64" s="2">
        <f t="shared" si="47"/>
        <v>134.1502155</v>
      </c>
      <c r="L64" s="2">
        <f t="shared" si="48"/>
        <v>158.76</v>
      </c>
      <c r="M64" s="67">
        <f t="shared" si="49"/>
        <v>177.21584999999999</v>
      </c>
      <c r="N64" s="2">
        <f t="shared" si="50"/>
        <v>163.06636499999999</v>
      </c>
      <c r="O64" s="41">
        <f t="shared" si="51"/>
        <v>146.85299999999998</v>
      </c>
      <c r="P64" s="74">
        <f t="shared" si="52"/>
        <v>152.01269999999997</v>
      </c>
      <c r="Q64" s="74" t="e">
        <f>+#REF!</f>
        <v>#REF!</v>
      </c>
      <c r="R64" s="74">
        <f t="shared" si="19"/>
        <v>177.21584999999999</v>
      </c>
    </row>
    <row r="65" spans="1:18" ht="15" hidden="1" customHeight="1" x14ac:dyDescent="0.25">
      <c r="F65" s="42"/>
      <c r="G65" s="15"/>
      <c r="H65" s="15"/>
      <c r="I65" s="15"/>
      <c r="J65" s="13"/>
      <c r="K65" s="13"/>
      <c r="L65" s="13"/>
      <c r="M65" s="13"/>
      <c r="N65" s="2"/>
      <c r="O65" s="41"/>
      <c r="P65" s="74"/>
      <c r="Q65" s="74"/>
      <c r="R65" s="74"/>
    </row>
    <row r="66" spans="1:18" ht="15" hidden="1" customHeight="1" x14ac:dyDescent="0.25">
      <c r="F66" s="42"/>
      <c r="G66" s="15"/>
      <c r="H66" s="15"/>
      <c r="I66" s="15"/>
      <c r="J66" s="13"/>
      <c r="K66" s="13"/>
      <c r="L66" s="13"/>
      <c r="M66" s="13"/>
      <c r="N66" s="2"/>
      <c r="O66" s="41"/>
      <c r="P66" s="74"/>
      <c r="Q66" s="74"/>
      <c r="R66" s="74"/>
    </row>
    <row r="67" spans="1:18" s="12" customFormat="1" ht="56.25" hidden="1" customHeight="1" x14ac:dyDescent="0.3">
      <c r="A67" s="7"/>
      <c r="B67" s="102" t="s">
        <v>80</v>
      </c>
      <c r="C67" s="102"/>
      <c r="D67" s="50" t="s">
        <v>1</v>
      </c>
      <c r="E67" s="9" t="s">
        <v>2</v>
      </c>
      <c r="F67" s="9"/>
      <c r="G67" s="10"/>
      <c r="H67" s="103" t="s">
        <v>3</v>
      </c>
      <c r="I67" s="103"/>
      <c r="J67" s="8" t="s">
        <v>4</v>
      </c>
      <c r="K67" s="104" t="s">
        <v>5</v>
      </c>
      <c r="L67" s="104"/>
      <c r="M67" s="11" t="s">
        <v>6</v>
      </c>
      <c r="N67" s="10" t="s">
        <v>7</v>
      </c>
      <c r="O67" s="9" t="s">
        <v>7</v>
      </c>
      <c r="P67" s="70" t="s">
        <v>8</v>
      </c>
      <c r="Q67" s="35" t="s">
        <v>9</v>
      </c>
      <c r="R67" s="75" t="s">
        <v>10</v>
      </c>
    </row>
    <row r="68" spans="1:18" ht="15" hidden="1" customHeight="1" x14ac:dyDescent="0.25">
      <c r="F68" s="42"/>
      <c r="G68" s="1" t="s">
        <v>11</v>
      </c>
      <c r="H68" s="1" t="s">
        <v>12</v>
      </c>
      <c r="I68" s="1" t="s">
        <v>13</v>
      </c>
      <c r="J68" s="16" t="s">
        <v>14</v>
      </c>
      <c r="K68" s="16" t="s">
        <v>14</v>
      </c>
      <c r="L68" s="1" t="s">
        <v>15</v>
      </c>
      <c r="M68" s="16" t="s">
        <v>14</v>
      </c>
      <c r="N68" s="16" t="s">
        <v>14</v>
      </c>
      <c r="O68" s="32" t="s">
        <v>16</v>
      </c>
      <c r="Q68" s="74"/>
    </row>
    <row r="69" spans="1:18" s="26" customFormat="1" ht="30" hidden="1" customHeight="1" x14ac:dyDescent="0.3">
      <c r="B69" s="27" t="s">
        <v>81</v>
      </c>
      <c r="C69" s="28" t="s">
        <v>82</v>
      </c>
      <c r="D69" s="54"/>
      <c r="E69" s="11" t="s">
        <v>83</v>
      </c>
      <c r="F69" s="9" t="s">
        <v>84</v>
      </c>
      <c r="G69" s="10"/>
      <c r="H69" s="15"/>
      <c r="I69" s="15"/>
      <c r="J69" s="13"/>
      <c r="K69" s="13"/>
      <c r="L69" s="13"/>
      <c r="M69" s="13"/>
      <c r="N69" s="2"/>
      <c r="O69" s="41"/>
      <c r="P69" s="74"/>
      <c r="Q69" s="74"/>
      <c r="R69" s="74"/>
    </row>
    <row r="70" spans="1:18" s="19" customFormat="1" ht="15" hidden="1" customHeight="1" x14ac:dyDescent="0.2">
      <c r="A70" s="17">
        <v>58</v>
      </c>
      <c r="B70" s="18" t="s">
        <v>85</v>
      </c>
      <c r="C70" s="6"/>
      <c r="D70" s="49" t="s">
        <v>49</v>
      </c>
      <c r="E70" s="6">
        <v>82955</v>
      </c>
      <c r="F70" s="77">
        <v>149.44</v>
      </c>
      <c r="G70" s="2">
        <f t="shared" si="2"/>
        <v>125.52959999999999</v>
      </c>
      <c r="H70" s="2">
        <f t="shared" si="44"/>
        <v>112.244384</v>
      </c>
      <c r="I70" s="2">
        <f t="shared" si="45"/>
        <v>106.59555199999998</v>
      </c>
      <c r="J70" s="2">
        <f t="shared" ref="J70:J116" si="53">+F70*0.9</f>
        <v>134.49600000000001</v>
      </c>
      <c r="K70" s="2">
        <f t="shared" ref="K70:K116" si="54">+H70*0.9</f>
        <v>101.0199456</v>
      </c>
      <c r="L70" s="2">
        <f t="shared" ref="L70:L116" si="55">+F70*0.8</f>
        <v>119.55200000000001</v>
      </c>
      <c r="M70" s="67">
        <f t="shared" ref="M70:M116" si="56">89.3%*F70</f>
        <v>133.44991999999999</v>
      </c>
      <c r="N70" s="2">
        <f t="shared" ref="N70:N116" si="57">+F70*82.17%</f>
        <v>122.794848</v>
      </c>
      <c r="O70" s="41">
        <f t="shared" ref="O70:O116" si="58">+F70*0.74</f>
        <v>110.5856</v>
      </c>
      <c r="P70" s="74">
        <f t="shared" ref="P70:P116" si="59">+F70*76.6%</f>
        <v>114.47103999999999</v>
      </c>
      <c r="Q70" s="74" t="e">
        <f>+#REF!</f>
        <v>#REF!</v>
      </c>
      <c r="R70" s="74">
        <f t="shared" ref="R70:R131" si="60">+M70</f>
        <v>133.44991999999999</v>
      </c>
    </row>
    <row r="71" spans="1:18" s="19" customFormat="1" ht="15" hidden="1" customHeight="1" x14ac:dyDescent="0.2">
      <c r="A71" s="17">
        <v>59</v>
      </c>
      <c r="B71" s="18" t="s">
        <v>86</v>
      </c>
      <c r="C71" s="6"/>
      <c r="D71" s="49" t="s">
        <v>49</v>
      </c>
      <c r="E71" s="6">
        <v>85048</v>
      </c>
      <c r="F71" s="77">
        <v>88.3</v>
      </c>
      <c r="G71" s="2">
        <f t="shared" si="2"/>
        <v>74.171999999999997</v>
      </c>
      <c r="H71" s="2">
        <f t="shared" si="44"/>
        <v>66.322130000000001</v>
      </c>
      <c r="I71" s="2">
        <f t="shared" si="45"/>
        <v>62.984389999999991</v>
      </c>
      <c r="J71" s="2">
        <f t="shared" si="53"/>
        <v>79.47</v>
      </c>
      <c r="K71" s="2">
        <f t="shared" si="54"/>
        <v>59.689917000000001</v>
      </c>
      <c r="L71" s="2">
        <f t="shared" si="55"/>
        <v>70.64</v>
      </c>
      <c r="M71" s="67">
        <f t="shared" si="56"/>
        <v>78.851900000000001</v>
      </c>
      <c r="N71" s="2">
        <f t="shared" si="57"/>
        <v>72.55610999999999</v>
      </c>
      <c r="O71" s="41">
        <f t="shared" si="58"/>
        <v>65.341999999999999</v>
      </c>
      <c r="P71" s="74">
        <f t="shared" si="59"/>
        <v>67.637799999999984</v>
      </c>
      <c r="Q71" s="74" t="e">
        <f>+#REF!</f>
        <v>#REF!</v>
      </c>
      <c r="R71" s="74">
        <f t="shared" si="60"/>
        <v>78.851900000000001</v>
      </c>
    </row>
    <row r="72" spans="1:18" s="19" customFormat="1" ht="15" hidden="1" customHeight="1" x14ac:dyDescent="0.2">
      <c r="A72" s="17">
        <v>60</v>
      </c>
      <c r="B72" s="18" t="s">
        <v>87</v>
      </c>
      <c r="C72" s="6"/>
      <c r="D72" s="49" t="s">
        <v>49</v>
      </c>
      <c r="E72" s="6">
        <v>85049</v>
      </c>
      <c r="F72" s="77">
        <v>88.37</v>
      </c>
      <c r="G72" s="2">
        <f t="shared" si="2"/>
        <v>74.230800000000002</v>
      </c>
      <c r="H72" s="2">
        <f t="shared" si="44"/>
        <v>66.374707000000001</v>
      </c>
      <c r="I72" s="2">
        <f t="shared" si="45"/>
        <v>63.034320999999998</v>
      </c>
      <c r="J72" s="2">
        <f t="shared" si="53"/>
        <v>79.533000000000001</v>
      </c>
      <c r="K72" s="2">
        <f t="shared" si="54"/>
        <v>59.737236299999999</v>
      </c>
      <c r="L72" s="2">
        <f t="shared" si="55"/>
        <v>70.696000000000012</v>
      </c>
      <c r="M72" s="67">
        <f t="shared" si="56"/>
        <v>78.914410000000004</v>
      </c>
      <c r="N72" s="2">
        <f t="shared" si="57"/>
        <v>72.613629000000003</v>
      </c>
      <c r="O72" s="41">
        <f t="shared" si="58"/>
        <v>65.393799999999999</v>
      </c>
      <c r="P72" s="74">
        <f t="shared" si="59"/>
        <v>67.691419999999994</v>
      </c>
      <c r="Q72" s="74" t="e">
        <f>+#REF!</f>
        <v>#REF!</v>
      </c>
      <c r="R72" s="74">
        <f t="shared" si="60"/>
        <v>78.914410000000004</v>
      </c>
    </row>
    <row r="73" spans="1:18" s="19" customFormat="1" ht="15" hidden="1" customHeight="1" x14ac:dyDescent="0.2">
      <c r="A73" s="17">
        <v>61</v>
      </c>
      <c r="B73" s="18" t="s">
        <v>88</v>
      </c>
      <c r="C73" s="6"/>
      <c r="D73" s="49" t="s">
        <v>49</v>
      </c>
      <c r="E73" s="6">
        <v>85097</v>
      </c>
      <c r="F73" s="77">
        <v>322.3</v>
      </c>
      <c r="G73" s="2">
        <f t="shared" ref="G73:G141" si="61">+F73*0.84</f>
        <v>270.73200000000003</v>
      </c>
      <c r="H73" s="2">
        <f t="shared" si="44"/>
        <v>242.07953000000001</v>
      </c>
      <c r="I73" s="2">
        <f t="shared" si="45"/>
        <v>229.89658999999997</v>
      </c>
      <c r="J73" s="2">
        <f t="shared" si="53"/>
        <v>290.07</v>
      </c>
      <c r="K73" s="2">
        <f t="shared" si="54"/>
        <v>217.871577</v>
      </c>
      <c r="L73" s="2">
        <f t="shared" si="55"/>
        <v>257.84000000000003</v>
      </c>
      <c r="M73" s="67">
        <f t="shared" si="56"/>
        <v>287.81389999999999</v>
      </c>
      <c r="N73" s="2">
        <f t="shared" si="57"/>
        <v>264.83391</v>
      </c>
      <c r="O73" s="41">
        <f t="shared" si="58"/>
        <v>238.50200000000001</v>
      </c>
      <c r="P73" s="74">
        <f t="shared" si="59"/>
        <v>246.88179999999997</v>
      </c>
      <c r="Q73" s="74" t="e">
        <f>+#REF!</f>
        <v>#REF!</v>
      </c>
      <c r="R73" s="74">
        <f t="shared" si="60"/>
        <v>287.81389999999999</v>
      </c>
    </row>
    <row r="74" spans="1:18" s="19" customFormat="1" ht="15" hidden="1" customHeight="1" x14ac:dyDescent="0.2">
      <c r="A74" s="17">
        <v>62</v>
      </c>
      <c r="B74" s="18" t="s">
        <v>89</v>
      </c>
      <c r="C74" s="6"/>
      <c r="D74" s="49" t="s">
        <v>49</v>
      </c>
      <c r="E74" s="6">
        <v>85210</v>
      </c>
      <c r="F74" s="78">
        <v>178.91</v>
      </c>
      <c r="G74" s="2">
        <f t="shared" si="61"/>
        <v>150.28440000000001</v>
      </c>
      <c r="H74" s="2">
        <f t="shared" si="44"/>
        <v>134.379301</v>
      </c>
      <c r="I74" s="2">
        <f t="shared" si="45"/>
        <v>127.61650299999998</v>
      </c>
      <c r="J74" s="2">
        <f t="shared" si="53"/>
        <v>161.01900000000001</v>
      </c>
      <c r="K74" s="2">
        <f t="shared" si="54"/>
        <v>120.9413709</v>
      </c>
      <c r="L74" s="2">
        <f t="shared" si="55"/>
        <v>143.12800000000001</v>
      </c>
      <c r="M74" s="67">
        <f t="shared" si="56"/>
        <v>159.76662999999999</v>
      </c>
      <c r="N74" s="2">
        <f t="shared" si="57"/>
        <v>147.010347</v>
      </c>
      <c r="O74" s="41">
        <f t="shared" si="58"/>
        <v>132.39339999999999</v>
      </c>
      <c r="P74" s="74">
        <f t="shared" si="59"/>
        <v>137.04505999999998</v>
      </c>
      <c r="Q74" s="74" t="e">
        <f>+#REF!</f>
        <v>#REF!</v>
      </c>
      <c r="R74" s="74">
        <f t="shared" si="60"/>
        <v>159.76662999999999</v>
      </c>
    </row>
    <row r="75" spans="1:18" s="19" customFormat="1" ht="15" hidden="1" customHeight="1" x14ac:dyDescent="0.2">
      <c r="A75" s="17">
        <v>63</v>
      </c>
      <c r="B75" s="18" t="s">
        <v>90</v>
      </c>
      <c r="C75" s="6"/>
      <c r="D75" s="49" t="s">
        <v>49</v>
      </c>
      <c r="E75" s="6">
        <v>85220</v>
      </c>
      <c r="F75" s="78">
        <v>231.37</v>
      </c>
      <c r="G75" s="2">
        <f t="shared" si="61"/>
        <v>194.35079999999999</v>
      </c>
      <c r="H75" s="2">
        <f t="shared" si="44"/>
        <v>173.78200699999999</v>
      </c>
      <c r="I75" s="2">
        <f t="shared" si="45"/>
        <v>165.03622099999998</v>
      </c>
      <c r="J75" s="2">
        <f t="shared" si="53"/>
        <v>208.233</v>
      </c>
      <c r="K75" s="2">
        <f t="shared" si="54"/>
        <v>156.40380629999999</v>
      </c>
      <c r="L75" s="2">
        <f t="shared" si="55"/>
        <v>185.096</v>
      </c>
      <c r="M75" s="67">
        <f t="shared" si="56"/>
        <v>206.61341000000002</v>
      </c>
      <c r="N75" s="2">
        <f t="shared" si="57"/>
        <v>190.11672899999999</v>
      </c>
      <c r="O75" s="41">
        <f t="shared" si="58"/>
        <v>171.21379999999999</v>
      </c>
      <c r="P75" s="74">
        <f t="shared" si="59"/>
        <v>177.22941999999998</v>
      </c>
      <c r="Q75" s="74" t="e">
        <f>+#REF!</f>
        <v>#REF!</v>
      </c>
      <c r="R75" s="74">
        <f t="shared" si="60"/>
        <v>206.61341000000002</v>
      </c>
    </row>
    <row r="76" spans="1:18" s="19" customFormat="1" ht="15" hidden="1" customHeight="1" x14ac:dyDescent="0.2">
      <c r="A76" s="17">
        <v>64</v>
      </c>
      <c r="B76" s="18" t="s">
        <v>91</v>
      </c>
      <c r="C76" s="6"/>
      <c r="D76" s="49" t="s">
        <v>49</v>
      </c>
      <c r="E76" s="6">
        <v>85230</v>
      </c>
      <c r="F76" s="78">
        <v>266.37</v>
      </c>
      <c r="G76" s="2">
        <f t="shared" si="61"/>
        <v>223.7508</v>
      </c>
      <c r="H76" s="2">
        <f t="shared" si="44"/>
        <v>200.07050699999999</v>
      </c>
      <c r="I76" s="2">
        <f t="shared" si="45"/>
        <v>190.00172099999997</v>
      </c>
      <c r="J76" s="2">
        <f t="shared" si="53"/>
        <v>239.733</v>
      </c>
      <c r="K76" s="2">
        <f t="shared" si="54"/>
        <v>180.06345629999998</v>
      </c>
      <c r="L76" s="2">
        <f t="shared" si="55"/>
        <v>213.096</v>
      </c>
      <c r="M76" s="67">
        <f t="shared" si="56"/>
        <v>237.86841000000001</v>
      </c>
      <c r="N76" s="2">
        <f t="shared" si="57"/>
        <v>218.876229</v>
      </c>
      <c r="O76" s="41">
        <f t="shared" si="58"/>
        <v>197.1138</v>
      </c>
      <c r="P76" s="74">
        <f t="shared" si="59"/>
        <v>204.03941999999998</v>
      </c>
      <c r="Q76" s="74" t="e">
        <f>+#REF!</f>
        <v>#REF!</v>
      </c>
      <c r="R76" s="74">
        <f t="shared" si="60"/>
        <v>237.86841000000001</v>
      </c>
    </row>
    <row r="77" spans="1:18" s="19" customFormat="1" ht="15" hidden="1" customHeight="1" x14ac:dyDescent="0.2">
      <c r="A77" s="17">
        <v>65</v>
      </c>
      <c r="B77" s="18" t="s">
        <v>92</v>
      </c>
      <c r="C77" s="6"/>
      <c r="D77" s="49" t="s">
        <v>49</v>
      </c>
      <c r="E77" s="6">
        <v>85240</v>
      </c>
      <c r="F77" s="78">
        <v>230</v>
      </c>
      <c r="G77" s="2">
        <f t="shared" si="61"/>
        <v>193.2</v>
      </c>
      <c r="H77" s="2">
        <f t="shared" si="44"/>
        <v>172.75299999999999</v>
      </c>
      <c r="I77" s="2">
        <f t="shared" si="45"/>
        <v>164.059</v>
      </c>
      <c r="J77" s="2">
        <f t="shared" si="53"/>
        <v>207</v>
      </c>
      <c r="K77" s="2">
        <f t="shared" si="54"/>
        <v>155.4777</v>
      </c>
      <c r="L77" s="2">
        <f t="shared" si="55"/>
        <v>184</v>
      </c>
      <c r="M77" s="67">
        <f t="shared" si="56"/>
        <v>205.39000000000001</v>
      </c>
      <c r="N77" s="2">
        <f t="shared" si="57"/>
        <v>188.99099999999999</v>
      </c>
      <c r="O77" s="41">
        <f t="shared" si="58"/>
        <v>170.2</v>
      </c>
      <c r="P77" s="74">
        <f t="shared" si="59"/>
        <v>176.17999999999998</v>
      </c>
      <c r="Q77" s="74" t="e">
        <f>+#REF!</f>
        <v>#REF!</v>
      </c>
      <c r="R77" s="74">
        <f t="shared" si="60"/>
        <v>205.39000000000001</v>
      </c>
    </row>
    <row r="78" spans="1:18" s="19" customFormat="1" ht="15" hidden="1" customHeight="1" x14ac:dyDescent="0.2">
      <c r="A78" s="17">
        <v>66</v>
      </c>
      <c r="B78" s="18" t="s">
        <v>93</v>
      </c>
      <c r="C78" s="6"/>
      <c r="D78" s="49" t="s">
        <v>49</v>
      </c>
      <c r="E78" s="6">
        <v>86337</v>
      </c>
      <c r="F78" s="77">
        <v>274.89999999999998</v>
      </c>
      <c r="G78" s="2">
        <f t="shared" si="61"/>
        <v>230.91599999999997</v>
      </c>
      <c r="H78" s="2">
        <f t="shared" si="44"/>
        <v>206.47738999999999</v>
      </c>
      <c r="I78" s="2">
        <f t="shared" si="45"/>
        <v>196.08616999999995</v>
      </c>
      <c r="J78" s="2">
        <f t="shared" si="53"/>
        <v>247.41</v>
      </c>
      <c r="K78" s="2">
        <f t="shared" si="54"/>
        <v>185.82965099999998</v>
      </c>
      <c r="L78" s="2">
        <f t="shared" si="55"/>
        <v>219.92</v>
      </c>
      <c r="M78" s="67">
        <f t="shared" si="56"/>
        <v>245.48569999999998</v>
      </c>
      <c r="N78" s="2">
        <f t="shared" si="57"/>
        <v>225.88532999999998</v>
      </c>
      <c r="O78" s="41">
        <f t="shared" si="58"/>
        <v>203.42599999999999</v>
      </c>
      <c r="P78" s="74">
        <f t="shared" si="59"/>
        <v>210.57339999999996</v>
      </c>
      <c r="Q78" s="74" t="e">
        <f>+#REF!</f>
        <v>#REF!</v>
      </c>
      <c r="R78" s="74">
        <f t="shared" si="60"/>
        <v>245.48569999999998</v>
      </c>
    </row>
    <row r="79" spans="1:18" s="19" customFormat="1" ht="15" hidden="1" customHeight="1" x14ac:dyDescent="0.2">
      <c r="A79" s="17">
        <v>67</v>
      </c>
      <c r="B79" s="18" t="s">
        <v>94</v>
      </c>
      <c r="C79" s="6"/>
      <c r="D79" s="49" t="s">
        <v>49</v>
      </c>
      <c r="E79" s="6">
        <v>86352</v>
      </c>
      <c r="F79" s="77">
        <v>329.28</v>
      </c>
      <c r="G79" s="2">
        <f t="shared" si="61"/>
        <v>276.59519999999998</v>
      </c>
      <c r="H79" s="2">
        <f t="shared" si="44"/>
        <v>247.32220799999999</v>
      </c>
      <c r="I79" s="2">
        <f t="shared" si="45"/>
        <v>234.87542399999995</v>
      </c>
      <c r="J79" s="2">
        <f t="shared" si="53"/>
        <v>296.35199999999998</v>
      </c>
      <c r="K79" s="2">
        <f t="shared" si="54"/>
        <v>222.5899872</v>
      </c>
      <c r="L79" s="2">
        <f t="shared" si="55"/>
        <v>263.42399999999998</v>
      </c>
      <c r="M79" s="67">
        <f t="shared" si="56"/>
        <v>294.04703999999998</v>
      </c>
      <c r="N79" s="2">
        <f t="shared" si="57"/>
        <v>270.56937599999998</v>
      </c>
      <c r="O79" s="41">
        <f t="shared" si="58"/>
        <v>243.66719999999998</v>
      </c>
      <c r="P79" s="74">
        <f t="shared" si="59"/>
        <v>252.22847999999993</v>
      </c>
      <c r="Q79" s="74" t="e">
        <f>+#REF!</f>
        <v>#REF!</v>
      </c>
      <c r="R79" s="74">
        <f t="shared" si="60"/>
        <v>294.04703999999998</v>
      </c>
    </row>
    <row r="80" spans="1:18" s="19" customFormat="1" ht="15" hidden="1" customHeight="1" x14ac:dyDescent="0.2">
      <c r="A80" s="17">
        <v>68</v>
      </c>
      <c r="B80" s="18" t="s">
        <v>95</v>
      </c>
      <c r="C80" s="6"/>
      <c r="D80" s="49" t="s">
        <v>49</v>
      </c>
      <c r="E80" s="6">
        <v>86359</v>
      </c>
      <c r="F80" s="78">
        <v>78.8</v>
      </c>
      <c r="G80" s="2">
        <f t="shared" si="61"/>
        <v>66.191999999999993</v>
      </c>
      <c r="H80" s="2">
        <f t="shared" si="44"/>
        <v>59.186679999999996</v>
      </c>
      <c r="I80" s="2">
        <f t="shared" si="45"/>
        <v>56.20803999999999</v>
      </c>
      <c r="J80" s="2">
        <f t="shared" si="53"/>
        <v>70.92</v>
      </c>
      <c r="K80" s="2">
        <f t="shared" si="54"/>
        <v>53.268011999999999</v>
      </c>
      <c r="L80" s="2">
        <f t="shared" si="55"/>
        <v>63.04</v>
      </c>
      <c r="M80" s="67">
        <f t="shared" si="56"/>
        <v>70.368399999999994</v>
      </c>
      <c r="N80" s="2">
        <f t="shared" si="57"/>
        <v>64.749960000000002</v>
      </c>
      <c r="O80" s="41">
        <f t="shared" si="58"/>
        <v>58.311999999999998</v>
      </c>
      <c r="P80" s="74">
        <f t="shared" si="59"/>
        <v>60.36079999999999</v>
      </c>
      <c r="Q80" s="74" t="e">
        <f>+#REF!</f>
        <v>#REF!</v>
      </c>
      <c r="R80" s="74">
        <f t="shared" si="60"/>
        <v>70.368399999999994</v>
      </c>
    </row>
    <row r="81" spans="1:18" s="19" customFormat="1" ht="12" hidden="1" customHeight="1" x14ac:dyDescent="0.2">
      <c r="A81" s="17">
        <v>69</v>
      </c>
      <c r="B81" s="18" t="s">
        <v>96</v>
      </c>
      <c r="C81" s="6"/>
      <c r="D81" s="49" t="s">
        <v>49</v>
      </c>
      <c r="E81" s="6">
        <v>86360</v>
      </c>
      <c r="F81" s="78">
        <v>291.87</v>
      </c>
      <c r="G81" s="2">
        <f t="shared" si="61"/>
        <v>245.17079999999999</v>
      </c>
      <c r="H81" s="2">
        <f t="shared" si="44"/>
        <v>219.223557</v>
      </c>
      <c r="I81" s="2">
        <f t="shared" si="45"/>
        <v>208.19087099999999</v>
      </c>
      <c r="J81" s="2">
        <f t="shared" si="53"/>
        <v>262.68299999999999</v>
      </c>
      <c r="K81" s="2">
        <f t="shared" si="54"/>
        <v>197.3012013</v>
      </c>
      <c r="L81" s="2">
        <f t="shared" si="55"/>
        <v>233.49600000000001</v>
      </c>
      <c r="M81" s="67">
        <f t="shared" si="56"/>
        <v>260.63990999999999</v>
      </c>
      <c r="N81" s="2">
        <f t="shared" si="57"/>
        <v>239.829579</v>
      </c>
      <c r="O81" s="41">
        <f t="shared" si="58"/>
        <v>215.9838</v>
      </c>
      <c r="P81" s="74">
        <f t="shared" si="59"/>
        <v>223.57241999999997</v>
      </c>
      <c r="Q81" s="74" t="e">
        <f>+#REF!</f>
        <v>#REF!</v>
      </c>
      <c r="R81" s="74">
        <f t="shared" si="60"/>
        <v>260.63990999999999</v>
      </c>
    </row>
    <row r="82" spans="1:18" s="19" customFormat="1" ht="24" hidden="1" customHeight="1" x14ac:dyDescent="0.2">
      <c r="A82" s="17">
        <v>70</v>
      </c>
      <c r="B82" s="18" t="s">
        <v>97</v>
      </c>
      <c r="C82" s="6"/>
      <c r="D82" s="49" t="s">
        <v>49</v>
      </c>
      <c r="E82" s="6">
        <v>86704</v>
      </c>
      <c r="F82" s="80">
        <v>185.8</v>
      </c>
      <c r="G82" s="2">
        <f t="shared" si="61"/>
        <v>156.072</v>
      </c>
      <c r="H82" s="2">
        <f t="shared" si="44"/>
        <v>139.55438000000001</v>
      </c>
      <c r="I82" s="2">
        <f t="shared" si="45"/>
        <v>132.53113999999999</v>
      </c>
      <c r="J82" s="2">
        <f t="shared" si="53"/>
        <v>167.22000000000003</v>
      </c>
      <c r="K82" s="2">
        <f t="shared" si="54"/>
        <v>125.59894200000001</v>
      </c>
      <c r="L82" s="2">
        <f t="shared" si="55"/>
        <v>148.64000000000001</v>
      </c>
      <c r="M82" s="67">
        <f t="shared" si="56"/>
        <v>165.91940000000002</v>
      </c>
      <c r="N82" s="2">
        <f t="shared" si="57"/>
        <v>152.67186000000001</v>
      </c>
      <c r="O82" s="41">
        <f t="shared" si="58"/>
        <v>137.49200000000002</v>
      </c>
      <c r="P82" s="74">
        <f t="shared" si="59"/>
        <v>142.3228</v>
      </c>
      <c r="Q82" s="74" t="e">
        <f>+#REF!</f>
        <v>#REF!</v>
      </c>
      <c r="R82" s="74">
        <f t="shared" si="60"/>
        <v>165.91940000000002</v>
      </c>
    </row>
    <row r="83" spans="1:18" s="19" customFormat="1" ht="15" hidden="1" customHeight="1" x14ac:dyDescent="0.2">
      <c r="A83" s="17">
        <v>71</v>
      </c>
      <c r="B83" s="18" t="s">
        <v>98</v>
      </c>
      <c r="C83" s="6"/>
      <c r="D83" s="49" t="s">
        <v>49</v>
      </c>
      <c r="E83" s="6">
        <v>86705</v>
      </c>
      <c r="F83" s="80">
        <v>185.8</v>
      </c>
      <c r="G83" s="2">
        <f t="shared" si="61"/>
        <v>156.072</v>
      </c>
      <c r="H83" s="2">
        <f t="shared" si="44"/>
        <v>139.55438000000001</v>
      </c>
      <c r="I83" s="2">
        <f t="shared" si="45"/>
        <v>132.53113999999999</v>
      </c>
      <c r="J83" s="2">
        <f t="shared" si="53"/>
        <v>167.22000000000003</v>
      </c>
      <c r="K83" s="2">
        <f t="shared" si="54"/>
        <v>125.59894200000001</v>
      </c>
      <c r="L83" s="2">
        <f t="shared" si="55"/>
        <v>148.64000000000001</v>
      </c>
      <c r="M83" s="67">
        <f t="shared" si="56"/>
        <v>165.91940000000002</v>
      </c>
      <c r="N83" s="2">
        <f t="shared" si="57"/>
        <v>152.67186000000001</v>
      </c>
      <c r="O83" s="41">
        <f t="shared" si="58"/>
        <v>137.49200000000002</v>
      </c>
      <c r="P83" s="74">
        <f t="shared" si="59"/>
        <v>142.3228</v>
      </c>
      <c r="Q83" s="74" t="e">
        <f>+#REF!</f>
        <v>#REF!</v>
      </c>
      <c r="R83" s="74">
        <f t="shared" si="60"/>
        <v>165.91940000000002</v>
      </c>
    </row>
    <row r="84" spans="1:18" s="19" customFormat="1" ht="15" hidden="1" customHeight="1" x14ac:dyDescent="0.2">
      <c r="A84" s="17">
        <v>72</v>
      </c>
      <c r="B84" s="18" t="s">
        <v>99</v>
      </c>
      <c r="C84" s="6"/>
      <c r="D84" s="49" t="s">
        <v>49</v>
      </c>
      <c r="E84" s="6">
        <v>86706</v>
      </c>
      <c r="F84" s="80">
        <v>165.63</v>
      </c>
      <c r="G84" s="2">
        <f t="shared" si="61"/>
        <v>139.1292</v>
      </c>
      <c r="H84" s="2">
        <f t="shared" si="44"/>
        <v>124.40469299999999</v>
      </c>
      <c r="I84" s="2">
        <f t="shared" si="45"/>
        <v>118.14387899999998</v>
      </c>
      <c r="J84" s="2">
        <f t="shared" si="53"/>
        <v>149.06700000000001</v>
      </c>
      <c r="K84" s="2">
        <f t="shared" si="54"/>
        <v>111.96422369999999</v>
      </c>
      <c r="L84" s="2">
        <f t="shared" si="55"/>
        <v>132.50399999999999</v>
      </c>
      <c r="M84" s="67">
        <f t="shared" si="56"/>
        <v>147.90759</v>
      </c>
      <c r="N84" s="2">
        <f t="shared" si="57"/>
        <v>136.09817100000001</v>
      </c>
      <c r="O84" s="41">
        <f t="shared" si="58"/>
        <v>122.56619999999999</v>
      </c>
      <c r="P84" s="74">
        <f t="shared" si="59"/>
        <v>126.87257999999999</v>
      </c>
      <c r="Q84" s="74" t="e">
        <f>+#REF!</f>
        <v>#REF!</v>
      </c>
      <c r="R84" s="74">
        <f t="shared" si="60"/>
        <v>147.90759</v>
      </c>
    </row>
    <row r="85" spans="1:18" s="19" customFormat="1" ht="15" hidden="1" customHeight="1" x14ac:dyDescent="0.2">
      <c r="A85" s="17">
        <v>73</v>
      </c>
      <c r="B85" s="18" t="s">
        <v>100</v>
      </c>
      <c r="C85" s="6"/>
      <c r="D85" s="49" t="s">
        <v>49</v>
      </c>
      <c r="E85" s="6">
        <v>86708</v>
      </c>
      <c r="F85" s="80">
        <v>190.82</v>
      </c>
      <c r="G85" s="2">
        <f t="shared" si="61"/>
        <v>160.28879999999998</v>
      </c>
      <c r="H85" s="2">
        <f t="shared" si="44"/>
        <v>143.32490199999998</v>
      </c>
      <c r="I85" s="2">
        <f t="shared" si="45"/>
        <v>136.11190599999998</v>
      </c>
      <c r="J85" s="2">
        <f t="shared" si="53"/>
        <v>171.738</v>
      </c>
      <c r="K85" s="2">
        <f t="shared" si="54"/>
        <v>128.99241179999999</v>
      </c>
      <c r="L85" s="2">
        <f t="shared" si="55"/>
        <v>152.65600000000001</v>
      </c>
      <c r="M85" s="67">
        <f t="shared" si="56"/>
        <v>170.40225999999998</v>
      </c>
      <c r="N85" s="2">
        <f t="shared" si="57"/>
        <v>156.79679400000001</v>
      </c>
      <c r="O85" s="41">
        <f t="shared" si="58"/>
        <v>141.20679999999999</v>
      </c>
      <c r="P85" s="74">
        <f t="shared" si="59"/>
        <v>146.16811999999999</v>
      </c>
      <c r="Q85" s="74" t="e">
        <f>+#REF!</f>
        <v>#REF!</v>
      </c>
      <c r="R85" s="74">
        <f t="shared" si="60"/>
        <v>170.40225999999998</v>
      </c>
    </row>
    <row r="86" spans="1:18" s="19" customFormat="1" ht="15" hidden="1" customHeight="1" x14ac:dyDescent="0.2">
      <c r="A86" s="17">
        <v>74</v>
      </c>
      <c r="B86" s="18" t="s">
        <v>101</v>
      </c>
      <c r="C86" s="6"/>
      <c r="D86" s="49" t="s">
        <v>49</v>
      </c>
      <c r="E86" s="6">
        <v>86709</v>
      </c>
      <c r="F86" s="80">
        <v>161.13999999999999</v>
      </c>
      <c r="G86" s="2">
        <f t="shared" si="61"/>
        <v>135.35759999999999</v>
      </c>
      <c r="H86" s="2">
        <f t="shared" si="44"/>
        <v>121.03225399999999</v>
      </c>
      <c r="I86" s="2">
        <f t="shared" si="45"/>
        <v>114.94116199999998</v>
      </c>
      <c r="J86" s="2">
        <f t="shared" si="53"/>
        <v>145.02599999999998</v>
      </c>
      <c r="K86" s="2">
        <f t="shared" si="54"/>
        <v>108.9290286</v>
      </c>
      <c r="L86" s="2">
        <f t="shared" si="55"/>
        <v>128.91200000000001</v>
      </c>
      <c r="M86" s="67">
        <f t="shared" si="56"/>
        <v>143.89802</v>
      </c>
      <c r="N86" s="2">
        <f t="shared" si="57"/>
        <v>132.408738</v>
      </c>
      <c r="O86" s="41">
        <f t="shared" si="58"/>
        <v>119.24359999999999</v>
      </c>
      <c r="P86" s="74">
        <f t="shared" si="59"/>
        <v>123.43323999999997</v>
      </c>
      <c r="Q86" s="74" t="e">
        <f>+#REF!</f>
        <v>#REF!</v>
      </c>
      <c r="R86" s="74">
        <f t="shared" si="60"/>
        <v>143.89802</v>
      </c>
    </row>
    <row r="87" spans="1:18" s="19" customFormat="1" ht="15" hidden="1" customHeight="1" x14ac:dyDescent="0.2">
      <c r="A87" s="17">
        <v>75</v>
      </c>
      <c r="B87" s="18" t="s">
        <v>102</v>
      </c>
      <c r="C87" s="6"/>
      <c r="D87" s="49" t="s">
        <v>49</v>
      </c>
      <c r="E87" s="6">
        <v>86789</v>
      </c>
      <c r="F87" s="80">
        <v>135.94999999999999</v>
      </c>
      <c r="G87" s="2">
        <f t="shared" si="61"/>
        <v>114.19799999999999</v>
      </c>
      <c r="H87" s="2">
        <f t="shared" si="44"/>
        <v>102.11204499999999</v>
      </c>
      <c r="I87" s="2">
        <f t="shared" si="45"/>
        <v>96.973134999999985</v>
      </c>
      <c r="J87" s="2">
        <f t="shared" si="53"/>
        <v>122.35499999999999</v>
      </c>
      <c r="K87" s="2">
        <f t="shared" si="54"/>
        <v>91.900840500000001</v>
      </c>
      <c r="L87" s="2">
        <f t="shared" si="55"/>
        <v>108.75999999999999</v>
      </c>
      <c r="M87" s="67">
        <f t="shared" si="56"/>
        <v>121.40334999999999</v>
      </c>
      <c r="N87" s="2">
        <f t="shared" si="57"/>
        <v>111.71011499999999</v>
      </c>
      <c r="O87" s="41">
        <f t="shared" si="58"/>
        <v>100.60299999999999</v>
      </c>
      <c r="P87" s="74">
        <f t="shared" si="59"/>
        <v>104.13769999999998</v>
      </c>
      <c r="Q87" s="74" t="e">
        <f>+#REF!</f>
        <v>#REF!</v>
      </c>
      <c r="R87" s="74">
        <f t="shared" si="60"/>
        <v>121.40334999999999</v>
      </c>
    </row>
    <row r="88" spans="1:18" s="19" customFormat="1" ht="24" hidden="1" customHeight="1" x14ac:dyDescent="0.2">
      <c r="A88" s="17">
        <v>76</v>
      </c>
      <c r="B88" s="18" t="s">
        <v>103</v>
      </c>
      <c r="C88" s="6"/>
      <c r="D88" s="49" t="s">
        <v>49</v>
      </c>
      <c r="E88" s="6">
        <v>86800</v>
      </c>
      <c r="F88" s="80">
        <v>162.38999999999999</v>
      </c>
      <c r="G88" s="2">
        <f t="shared" si="61"/>
        <v>136.40759999999997</v>
      </c>
      <c r="H88" s="2">
        <f t="shared" si="44"/>
        <v>121.97112899999999</v>
      </c>
      <c r="I88" s="2">
        <f t="shared" si="45"/>
        <v>115.83278699999998</v>
      </c>
      <c r="J88" s="2">
        <f t="shared" si="53"/>
        <v>146.15099999999998</v>
      </c>
      <c r="K88" s="2">
        <f t="shared" si="54"/>
        <v>109.7740161</v>
      </c>
      <c r="L88" s="2">
        <f t="shared" si="55"/>
        <v>129.91200000000001</v>
      </c>
      <c r="M88" s="67">
        <f t="shared" si="56"/>
        <v>145.01426999999998</v>
      </c>
      <c r="N88" s="2">
        <f t="shared" si="57"/>
        <v>133.43586299999998</v>
      </c>
      <c r="O88" s="41">
        <f t="shared" si="58"/>
        <v>120.16859999999998</v>
      </c>
      <c r="P88" s="74">
        <f t="shared" si="59"/>
        <v>124.39073999999998</v>
      </c>
      <c r="Q88" s="74" t="e">
        <f>+#REF!</f>
        <v>#REF!</v>
      </c>
      <c r="R88" s="74">
        <f t="shared" si="60"/>
        <v>145.01426999999998</v>
      </c>
    </row>
    <row r="89" spans="1:18" s="19" customFormat="1" ht="15" hidden="1" customHeight="1" x14ac:dyDescent="0.2">
      <c r="A89" s="17">
        <v>77</v>
      </c>
      <c r="B89" s="18" t="s">
        <v>104</v>
      </c>
      <c r="C89" s="6"/>
      <c r="D89" s="49" t="s">
        <v>49</v>
      </c>
      <c r="E89" s="6">
        <v>86803</v>
      </c>
      <c r="F89" s="80">
        <v>219.87</v>
      </c>
      <c r="G89" s="2">
        <f t="shared" si="61"/>
        <v>184.6908</v>
      </c>
      <c r="H89" s="2">
        <f t="shared" si="44"/>
        <v>165.14435700000001</v>
      </c>
      <c r="I89" s="2">
        <f t="shared" si="45"/>
        <v>156.833271</v>
      </c>
      <c r="J89" s="2">
        <f t="shared" si="53"/>
        <v>197.88300000000001</v>
      </c>
      <c r="K89" s="2">
        <f t="shared" si="54"/>
        <v>148.62992130000001</v>
      </c>
      <c r="L89" s="2">
        <f t="shared" si="55"/>
        <v>175.89600000000002</v>
      </c>
      <c r="M89" s="67">
        <f t="shared" si="56"/>
        <v>196.34390999999999</v>
      </c>
      <c r="N89" s="2">
        <f t="shared" si="57"/>
        <v>180.667179</v>
      </c>
      <c r="O89" s="41">
        <f t="shared" si="58"/>
        <v>162.7038</v>
      </c>
      <c r="P89" s="74">
        <f t="shared" si="59"/>
        <v>168.42041999999998</v>
      </c>
      <c r="Q89" s="74" t="e">
        <f>+#REF!</f>
        <v>#REF!</v>
      </c>
      <c r="R89" s="74">
        <f t="shared" si="60"/>
        <v>196.34390999999999</v>
      </c>
    </row>
    <row r="90" spans="1:18" s="19" customFormat="1" ht="15" hidden="1" customHeight="1" x14ac:dyDescent="0.2">
      <c r="A90" s="17">
        <v>78</v>
      </c>
      <c r="B90" s="18" t="s">
        <v>105</v>
      </c>
      <c r="C90" s="6"/>
      <c r="D90" s="49" t="s">
        <v>49</v>
      </c>
      <c r="E90" s="6">
        <v>87040</v>
      </c>
      <c r="F90" s="80">
        <v>258.43</v>
      </c>
      <c r="G90" s="2">
        <f t="shared" si="61"/>
        <v>217.0812</v>
      </c>
      <c r="H90" s="2">
        <f t="shared" si="44"/>
        <v>194.106773</v>
      </c>
      <c r="I90" s="2">
        <f t="shared" si="45"/>
        <v>184.33811899999998</v>
      </c>
      <c r="J90" s="2">
        <f t="shared" si="53"/>
        <v>232.58700000000002</v>
      </c>
      <c r="K90" s="2">
        <f t="shared" si="54"/>
        <v>174.6960957</v>
      </c>
      <c r="L90" s="2">
        <f t="shared" si="55"/>
        <v>206.74400000000003</v>
      </c>
      <c r="M90" s="67">
        <f t="shared" si="56"/>
        <v>230.77799000000002</v>
      </c>
      <c r="N90" s="2">
        <f t="shared" si="57"/>
        <v>212.35193100000001</v>
      </c>
      <c r="O90" s="41">
        <f t="shared" si="58"/>
        <v>191.23820000000001</v>
      </c>
      <c r="P90" s="74">
        <f t="shared" si="59"/>
        <v>197.95737999999997</v>
      </c>
      <c r="Q90" s="74" t="e">
        <f>+#REF!</f>
        <v>#REF!</v>
      </c>
      <c r="R90" s="74">
        <f t="shared" si="60"/>
        <v>230.77799000000002</v>
      </c>
    </row>
    <row r="91" spans="1:18" s="19" customFormat="1" ht="24" hidden="1" customHeight="1" x14ac:dyDescent="0.2">
      <c r="A91" s="17">
        <v>79</v>
      </c>
      <c r="B91" s="18" t="s">
        <v>106</v>
      </c>
      <c r="C91" s="6"/>
      <c r="D91" s="49" t="s">
        <v>49</v>
      </c>
      <c r="E91" s="6">
        <v>87045</v>
      </c>
      <c r="F91" s="80">
        <v>143.58000000000001</v>
      </c>
      <c r="G91" s="2">
        <f t="shared" si="61"/>
        <v>120.60720000000001</v>
      </c>
      <c r="H91" s="2">
        <f t="shared" si="44"/>
        <v>107.842938</v>
      </c>
      <c r="I91" s="2">
        <f t="shared" si="45"/>
        <v>102.41561400000001</v>
      </c>
      <c r="J91" s="2">
        <f t="shared" si="53"/>
        <v>129.22200000000001</v>
      </c>
      <c r="K91" s="2">
        <f t="shared" si="54"/>
        <v>97.058644200000003</v>
      </c>
      <c r="L91" s="2">
        <f t="shared" si="55"/>
        <v>114.86400000000002</v>
      </c>
      <c r="M91" s="67">
        <f t="shared" si="56"/>
        <v>128.21694000000002</v>
      </c>
      <c r="N91" s="2">
        <f t="shared" si="57"/>
        <v>117.97968600000002</v>
      </c>
      <c r="O91" s="41">
        <f t="shared" si="58"/>
        <v>106.2492</v>
      </c>
      <c r="P91" s="74">
        <f t="shared" si="59"/>
        <v>109.98227999999999</v>
      </c>
      <c r="Q91" s="74" t="e">
        <f>+#REF!</f>
        <v>#REF!</v>
      </c>
      <c r="R91" s="74">
        <f t="shared" si="60"/>
        <v>128.21694000000002</v>
      </c>
    </row>
    <row r="92" spans="1:18" s="19" customFormat="1" ht="24" hidden="1" customHeight="1" x14ac:dyDescent="0.2">
      <c r="A92" s="17">
        <v>80</v>
      </c>
      <c r="B92" s="18" t="s">
        <v>107</v>
      </c>
      <c r="C92" s="6"/>
      <c r="D92" s="49" t="s">
        <v>49</v>
      </c>
      <c r="E92" s="6">
        <v>87046</v>
      </c>
      <c r="F92" s="80">
        <v>112.86</v>
      </c>
      <c r="G92" s="2">
        <f t="shared" si="61"/>
        <v>94.802399999999992</v>
      </c>
      <c r="H92" s="2">
        <f t="shared" si="44"/>
        <v>84.769145999999992</v>
      </c>
      <c r="I92" s="2">
        <f t="shared" si="45"/>
        <v>80.503037999999989</v>
      </c>
      <c r="J92" s="2">
        <f t="shared" si="53"/>
        <v>101.574</v>
      </c>
      <c r="K92" s="2">
        <f t="shared" si="54"/>
        <v>76.292231399999991</v>
      </c>
      <c r="L92" s="2">
        <f t="shared" si="55"/>
        <v>90.288000000000011</v>
      </c>
      <c r="M92" s="67">
        <f t="shared" si="56"/>
        <v>100.78398</v>
      </c>
      <c r="N92" s="2">
        <f t="shared" si="57"/>
        <v>92.737061999999995</v>
      </c>
      <c r="O92" s="41">
        <f t="shared" si="58"/>
        <v>83.516400000000004</v>
      </c>
      <c r="P92" s="74">
        <f t="shared" si="59"/>
        <v>86.450759999999988</v>
      </c>
      <c r="Q92" s="74" t="e">
        <f>+#REF!</f>
        <v>#REF!</v>
      </c>
      <c r="R92" s="74">
        <f t="shared" si="60"/>
        <v>100.78398</v>
      </c>
    </row>
    <row r="93" spans="1:18" s="19" customFormat="1" ht="15" hidden="1" customHeight="1" x14ac:dyDescent="0.2">
      <c r="A93" s="17">
        <v>81</v>
      </c>
      <c r="B93" s="18" t="s">
        <v>108</v>
      </c>
      <c r="C93" s="6"/>
      <c r="D93" s="49" t="s">
        <v>49</v>
      </c>
      <c r="E93" s="6">
        <v>87252</v>
      </c>
      <c r="F93" s="80">
        <v>115.79</v>
      </c>
      <c r="G93" s="2">
        <f t="shared" si="61"/>
        <v>97.263599999999997</v>
      </c>
      <c r="H93" s="2">
        <f t="shared" si="44"/>
        <v>86.969869000000003</v>
      </c>
      <c r="I93" s="2">
        <f t="shared" si="45"/>
        <v>82.593007</v>
      </c>
      <c r="J93" s="2">
        <f t="shared" si="53"/>
        <v>104.21100000000001</v>
      </c>
      <c r="K93" s="2">
        <f t="shared" si="54"/>
        <v>78.272882100000004</v>
      </c>
      <c r="L93" s="2">
        <f t="shared" si="55"/>
        <v>92.632000000000005</v>
      </c>
      <c r="M93" s="67">
        <f t="shared" si="56"/>
        <v>103.40047000000001</v>
      </c>
      <c r="N93" s="2">
        <f t="shared" si="57"/>
        <v>95.144643000000002</v>
      </c>
      <c r="O93" s="41">
        <f t="shared" si="58"/>
        <v>85.684600000000003</v>
      </c>
      <c r="P93" s="74">
        <f t="shared" si="59"/>
        <v>88.695139999999995</v>
      </c>
      <c r="Q93" s="74" t="e">
        <f>+#REF!</f>
        <v>#REF!</v>
      </c>
      <c r="R93" s="74">
        <f t="shared" si="60"/>
        <v>103.40047000000001</v>
      </c>
    </row>
    <row r="94" spans="1:18" s="19" customFormat="1" ht="24" hidden="1" customHeight="1" x14ac:dyDescent="0.2">
      <c r="A94" s="17">
        <v>82</v>
      </c>
      <c r="B94" s="18" t="s">
        <v>109</v>
      </c>
      <c r="C94" s="6"/>
      <c r="D94" s="49" t="s">
        <v>49</v>
      </c>
      <c r="E94" s="6">
        <v>87253</v>
      </c>
      <c r="F94" s="80">
        <v>248.71</v>
      </c>
      <c r="G94" s="2">
        <f t="shared" si="61"/>
        <v>208.91640000000001</v>
      </c>
      <c r="H94" s="2">
        <f t="shared" si="44"/>
        <v>186.80608100000001</v>
      </c>
      <c r="I94" s="2">
        <f t="shared" si="45"/>
        <v>177.404843</v>
      </c>
      <c r="J94" s="2">
        <f t="shared" si="53"/>
        <v>223.839</v>
      </c>
      <c r="K94" s="2">
        <f t="shared" si="54"/>
        <v>168.12547290000001</v>
      </c>
      <c r="L94" s="2">
        <f t="shared" si="55"/>
        <v>198.96800000000002</v>
      </c>
      <c r="M94" s="67">
        <f t="shared" si="56"/>
        <v>222.09803000000002</v>
      </c>
      <c r="N94" s="2">
        <f t="shared" si="57"/>
        <v>204.36500699999999</v>
      </c>
      <c r="O94" s="41">
        <f t="shared" si="58"/>
        <v>184.0454</v>
      </c>
      <c r="P94" s="74">
        <f t="shared" si="59"/>
        <v>190.51185999999998</v>
      </c>
      <c r="Q94" s="74" t="e">
        <f>+#REF!</f>
        <v>#REF!</v>
      </c>
      <c r="R94" s="74">
        <f t="shared" si="60"/>
        <v>222.09803000000002</v>
      </c>
    </row>
    <row r="95" spans="1:18" s="19" customFormat="1" ht="15" hidden="1" customHeight="1" x14ac:dyDescent="0.2">
      <c r="A95" s="17">
        <v>83</v>
      </c>
      <c r="B95" s="18" t="s">
        <v>110</v>
      </c>
      <c r="C95" s="6"/>
      <c r="D95" s="49" t="s">
        <v>49</v>
      </c>
      <c r="E95" s="6">
        <v>87255</v>
      </c>
      <c r="F95" s="80">
        <v>238.16</v>
      </c>
      <c r="G95" s="2">
        <f t="shared" si="61"/>
        <v>200.05439999999999</v>
      </c>
      <c r="H95" s="2">
        <f t="shared" si="44"/>
        <v>178.88197600000001</v>
      </c>
      <c r="I95" s="2">
        <f t="shared" si="45"/>
        <v>169.87952799999999</v>
      </c>
      <c r="J95" s="2">
        <f t="shared" si="53"/>
        <v>214.34399999999999</v>
      </c>
      <c r="K95" s="2">
        <f t="shared" si="54"/>
        <v>160.99377840000002</v>
      </c>
      <c r="L95" s="2">
        <f t="shared" si="55"/>
        <v>190.52800000000002</v>
      </c>
      <c r="M95" s="67">
        <f t="shared" si="56"/>
        <v>212.67688000000001</v>
      </c>
      <c r="N95" s="2">
        <f t="shared" si="57"/>
        <v>195.69607199999999</v>
      </c>
      <c r="O95" s="41">
        <f t="shared" si="58"/>
        <v>176.23839999999998</v>
      </c>
      <c r="P95" s="74">
        <f t="shared" si="59"/>
        <v>182.43055999999999</v>
      </c>
      <c r="Q95" s="74" t="e">
        <f>+#REF!</f>
        <v>#REF!</v>
      </c>
      <c r="R95" s="74">
        <f t="shared" si="60"/>
        <v>212.67688000000001</v>
      </c>
    </row>
    <row r="96" spans="1:18" s="19" customFormat="1" ht="15" hidden="1" customHeight="1" x14ac:dyDescent="0.2">
      <c r="A96" s="17">
        <v>84</v>
      </c>
      <c r="B96" s="18" t="s">
        <v>111</v>
      </c>
      <c r="C96" s="6"/>
      <c r="D96" s="49" t="s">
        <v>49</v>
      </c>
      <c r="E96" s="6">
        <v>87581</v>
      </c>
      <c r="F96" s="80">
        <v>281.52</v>
      </c>
      <c r="G96" s="2">
        <f t="shared" si="61"/>
        <v>236.47679999999997</v>
      </c>
      <c r="H96" s="2">
        <f t="shared" si="44"/>
        <v>211.44967199999999</v>
      </c>
      <c r="I96" s="2">
        <f t="shared" si="45"/>
        <v>200.80821599999996</v>
      </c>
      <c r="J96" s="2">
        <f t="shared" si="53"/>
        <v>253.36799999999999</v>
      </c>
      <c r="K96" s="2">
        <f t="shared" si="54"/>
        <v>190.3047048</v>
      </c>
      <c r="L96" s="2">
        <f t="shared" si="55"/>
        <v>225.21600000000001</v>
      </c>
      <c r="M96" s="67">
        <f t="shared" si="56"/>
        <v>251.39735999999999</v>
      </c>
      <c r="N96" s="2">
        <f t="shared" si="57"/>
        <v>231.32498399999997</v>
      </c>
      <c r="O96" s="41">
        <f t="shared" si="58"/>
        <v>208.32479999999998</v>
      </c>
      <c r="P96" s="74">
        <f t="shared" si="59"/>
        <v>215.64431999999996</v>
      </c>
      <c r="Q96" s="74" t="e">
        <f>+#REF!</f>
        <v>#REF!</v>
      </c>
      <c r="R96" s="74">
        <f t="shared" si="60"/>
        <v>251.39735999999999</v>
      </c>
    </row>
    <row r="97" spans="1:18" s="19" customFormat="1" ht="15" hidden="1" customHeight="1" x14ac:dyDescent="0.2">
      <c r="A97" s="17">
        <v>85</v>
      </c>
      <c r="B97" s="18" t="s">
        <v>112</v>
      </c>
      <c r="C97" s="6"/>
      <c r="D97" s="49" t="s">
        <v>49</v>
      </c>
      <c r="E97" s="6">
        <v>87591</v>
      </c>
      <c r="F97" s="80">
        <v>208.79</v>
      </c>
      <c r="G97" s="2">
        <f t="shared" si="61"/>
        <v>175.38359999999997</v>
      </c>
      <c r="H97" s="2">
        <f t="shared" si="44"/>
        <v>156.822169</v>
      </c>
      <c r="I97" s="2">
        <f t="shared" si="45"/>
        <v>148.92990699999999</v>
      </c>
      <c r="J97" s="2">
        <f t="shared" si="53"/>
        <v>187.911</v>
      </c>
      <c r="K97" s="2">
        <f t="shared" si="54"/>
        <v>141.13995210000002</v>
      </c>
      <c r="L97" s="2">
        <f t="shared" si="55"/>
        <v>167.03200000000001</v>
      </c>
      <c r="M97" s="67">
        <f t="shared" si="56"/>
        <v>186.44946999999999</v>
      </c>
      <c r="N97" s="2">
        <f t="shared" si="57"/>
        <v>171.56274299999998</v>
      </c>
      <c r="O97" s="41">
        <f t="shared" si="58"/>
        <v>154.50459999999998</v>
      </c>
      <c r="P97" s="74">
        <f t="shared" si="59"/>
        <v>159.93313999999998</v>
      </c>
      <c r="Q97" s="74" t="e">
        <f>+#REF!</f>
        <v>#REF!</v>
      </c>
      <c r="R97" s="74">
        <f t="shared" si="60"/>
        <v>186.44946999999999</v>
      </c>
    </row>
    <row r="98" spans="1:18" s="19" customFormat="1" ht="24" hidden="1" customHeight="1" x14ac:dyDescent="0.2">
      <c r="A98" s="17">
        <v>86</v>
      </c>
      <c r="B98" s="18" t="s">
        <v>113</v>
      </c>
      <c r="C98" s="6"/>
      <c r="D98" s="49" t="s">
        <v>49</v>
      </c>
      <c r="E98" s="6">
        <v>87624</v>
      </c>
      <c r="F98" s="80">
        <v>361.99</v>
      </c>
      <c r="G98" s="2">
        <f t="shared" si="61"/>
        <v>304.07159999999999</v>
      </c>
      <c r="H98" s="2">
        <f t="shared" si="44"/>
        <v>271.89068900000001</v>
      </c>
      <c r="I98" s="2">
        <f t="shared" si="45"/>
        <v>258.20746700000001</v>
      </c>
      <c r="J98" s="2">
        <f t="shared" si="53"/>
        <v>325.791</v>
      </c>
      <c r="K98" s="2">
        <f t="shared" si="54"/>
        <v>244.70162010000001</v>
      </c>
      <c r="L98" s="2">
        <f t="shared" si="55"/>
        <v>289.59200000000004</v>
      </c>
      <c r="M98" s="67">
        <f t="shared" si="56"/>
        <v>323.25707</v>
      </c>
      <c r="N98" s="2">
        <f t="shared" si="57"/>
        <v>297.447183</v>
      </c>
      <c r="O98" s="41">
        <f t="shared" si="58"/>
        <v>267.87259999999998</v>
      </c>
      <c r="P98" s="74">
        <f t="shared" si="59"/>
        <v>277.28433999999999</v>
      </c>
      <c r="Q98" s="74" t="e">
        <f>+#REF!</f>
        <v>#REF!</v>
      </c>
      <c r="R98" s="74">
        <f t="shared" si="60"/>
        <v>323.25707</v>
      </c>
    </row>
    <row r="99" spans="1:18" s="19" customFormat="1" ht="15" hidden="1" customHeight="1" x14ac:dyDescent="0.2">
      <c r="A99" s="17">
        <v>87</v>
      </c>
      <c r="B99" s="18" t="s">
        <v>114</v>
      </c>
      <c r="C99" s="6"/>
      <c r="D99" s="49" t="s">
        <v>49</v>
      </c>
      <c r="E99" s="6">
        <v>87633</v>
      </c>
      <c r="F99" s="80">
        <v>607.15</v>
      </c>
      <c r="G99" s="2">
        <f t="shared" si="61"/>
        <v>510.00599999999997</v>
      </c>
      <c r="H99" s="2">
        <f t="shared" si="44"/>
        <v>456.03036499999996</v>
      </c>
      <c r="I99" s="2">
        <f t="shared" si="45"/>
        <v>433.08009499999997</v>
      </c>
      <c r="J99" s="2">
        <f t="shared" si="53"/>
        <v>546.43499999999995</v>
      </c>
      <c r="K99" s="2">
        <f t="shared" si="54"/>
        <v>410.42732849999999</v>
      </c>
      <c r="L99" s="2">
        <f t="shared" si="55"/>
        <v>485.72</v>
      </c>
      <c r="M99" s="67">
        <f t="shared" si="56"/>
        <v>542.18494999999996</v>
      </c>
      <c r="N99" s="2">
        <f t="shared" si="57"/>
        <v>498.89515499999999</v>
      </c>
      <c r="O99" s="41">
        <f t="shared" si="58"/>
        <v>449.291</v>
      </c>
      <c r="P99" s="74">
        <f t="shared" si="59"/>
        <v>465.07689999999991</v>
      </c>
      <c r="Q99" s="74" t="e">
        <f>+#REF!</f>
        <v>#REF!</v>
      </c>
      <c r="R99" s="74">
        <f t="shared" si="60"/>
        <v>542.18494999999996</v>
      </c>
    </row>
    <row r="100" spans="1:18" s="19" customFormat="1" ht="15" hidden="1" customHeight="1" x14ac:dyDescent="0.2">
      <c r="A100" s="17">
        <v>88</v>
      </c>
      <c r="B100" s="18" t="s">
        <v>115</v>
      </c>
      <c r="C100" s="6"/>
      <c r="D100" s="49" t="s">
        <v>49</v>
      </c>
      <c r="E100" s="6">
        <v>87635</v>
      </c>
      <c r="F100" s="80">
        <v>141.81</v>
      </c>
      <c r="G100" s="2">
        <f t="shared" si="61"/>
        <v>119.1204</v>
      </c>
      <c r="H100" s="2">
        <f t="shared" si="44"/>
        <v>106.513491</v>
      </c>
      <c r="I100" s="2">
        <f t="shared" si="45"/>
        <v>101.15307299999999</v>
      </c>
      <c r="J100" s="2">
        <f t="shared" si="53"/>
        <v>127.629</v>
      </c>
      <c r="K100" s="2">
        <f t="shared" si="54"/>
        <v>95.862141899999997</v>
      </c>
      <c r="L100" s="2">
        <f t="shared" si="55"/>
        <v>113.44800000000001</v>
      </c>
      <c r="M100" s="67">
        <f t="shared" si="56"/>
        <v>126.63633</v>
      </c>
      <c r="N100" s="2">
        <f t="shared" si="57"/>
        <v>116.525277</v>
      </c>
      <c r="O100" s="41">
        <f t="shared" si="58"/>
        <v>104.93940000000001</v>
      </c>
      <c r="P100" s="74">
        <f t="shared" si="59"/>
        <v>108.62645999999999</v>
      </c>
      <c r="Q100" s="74" t="e">
        <f>+#REF!</f>
        <v>#REF!</v>
      </c>
      <c r="R100" s="74">
        <f t="shared" si="60"/>
        <v>126.63633</v>
      </c>
    </row>
    <row r="101" spans="1:18" s="19" customFormat="1" ht="15" hidden="1" customHeight="1" x14ac:dyDescent="0.2">
      <c r="A101" s="17">
        <v>89</v>
      </c>
      <c r="B101" s="18" t="s">
        <v>116</v>
      </c>
      <c r="C101" s="6"/>
      <c r="D101" s="49" t="s">
        <v>49</v>
      </c>
      <c r="E101" s="6">
        <v>87640</v>
      </c>
      <c r="F101" s="80">
        <v>241.92</v>
      </c>
      <c r="G101" s="2">
        <f t="shared" si="61"/>
        <v>203.21279999999999</v>
      </c>
      <c r="H101" s="2">
        <f t="shared" si="44"/>
        <v>181.70611199999999</v>
      </c>
      <c r="I101" s="2">
        <f t="shared" si="45"/>
        <v>172.56153599999996</v>
      </c>
      <c r="J101" s="2">
        <f t="shared" si="53"/>
        <v>217.72799999999998</v>
      </c>
      <c r="K101" s="2">
        <f t="shared" si="54"/>
        <v>163.53550079999999</v>
      </c>
      <c r="L101" s="2">
        <f t="shared" si="55"/>
        <v>193.536</v>
      </c>
      <c r="M101" s="67">
        <f t="shared" si="56"/>
        <v>216.03456</v>
      </c>
      <c r="N101" s="2">
        <f t="shared" si="57"/>
        <v>198.785664</v>
      </c>
      <c r="O101" s="41">
        <f t="shared" si="58"/>
        <v>179.02079999999998</v>
      </c>
      <c r="P101" s="74">
        <f t="shared" si="59"/>
        <v>185.31071999999998</v>
      </c>
      <c r="Q101" s="74" t="e">
        <f>+#REF!</f>
        <v>#REF!</v>
      </c>
      <c r="R101" s="74">
        <f t="shared" si="60"/>
        <v>216.03456</v>
      </c>
    </row>
    <row r="102" spans="1:18" s="19" customFormat="1" ht="15" hidden="1" customHeight="1" x14ac:dyDescent="0.2">
      <c r="A102" s="17">
        <v>90</v>
      </c>
      <c r="B102" s="18" t="s">
        <v>117</v>
      </c>
      <c r="C102" s="6"/>
      <c r="D102" s="49" t="s">
        <v>49</v>
      </c>
      <c r="E102" s="6">
        <v>87641</v>
      </c>
      <c r="F102" s="80">
        <v>241.92</v>
      </c>
      <c r="G102" s="2">
        <f t="shared" si="61"/>
        <v>203.21279999999999</v>
      </c>
      <c r="H102" s="2">
        <f t="shared" si="44"/>
        <v>181.70611199999999</v>
      </c>
      <c r="I102" s="2">
        <f t="shared" si="45"/>
        <v>172.56153599999996</v>
      </c>
      <c r="J102" s="2">
        <f t="shared" si="53"/>
        <v>217.72799999999998</v>
      </c>
      <c r="K102" s="2">
        <f t="shared" si="54"/>
        <v>163.53550079999999</v>
      </c>
      <c r="L102" s="2">
        <f t="shared" si="55"/>
        <v>193.536</v>
      </c>
      <c r="M102" s="67">
        <f t="shared" si="56"/>
        <v>216.03456</v>
      </c>
      <c r="N102" s="2">
        <f t="shared" si="57"/>
        <v>198.785664</v>
      </c>
      <c r="O102" s="41">
        <f t="shared" si="58"/>
        <v>179.02079999999998</v>
      </c>
      <c r="P102" s="74">
        <f t="shared" si="59"/>
        <v>185.31071999999998</v>
      </c>
      <c r="Q102" s="74" t="e">
        <f>+#REF!</f>
        <v>#REF!</v>
      </c>
      <c r="R102" s="74">
        <f t="shared" si="60"/>
        <v>216.03456</v>
      </c>
    </row>
    <row r="103" spans="1:18" s="19" customFormat="1" ht="15" hidden="1" customHeight="1" x14ac:dyDescent="0.2">
      <c r="A103" s="17">
        <v>91</v>
      </c>
      <c r="B103" s="18" t="s">
        <v>118</v>
      </c>
      <c r="C103" s="6"/>
      <c r="D103" s="49" t="s">
        <v>49</v>
      </c>
      <c r="E103" s="6">
        <v>87660</v>
      </c>
      <c r="F103" s="80">
        <v>73.989999999999995</v>
      </c>
      <c r="G103" s="2">
        <f t="shared" si="61"/>
        <v>62.151599999999995</v>
      </c>
      <c r="H103" s="2">
        <f t="shared" ref="H103:H116" si="62">+F103*75.11%</f>
        <v>55.573888999999994</v>
      </c>
      <c r="I103" s="2">
        <f t="shared" ref="I103:I116" si="63">+F103*71.33%</f>
        <v>52.777066999999988</v>
      </c>
      <c r="J103" s="2">
        <f t="shared" si="53"/>
        <v>66.590999999999994</v>
      </c>
      <c r="K103" s="2">
        <f t="shared" si="54"/>
        <v>50.016500099999995</v>
      </c>
      <c r="L103" s="2">
        <f t="shared" si="55"/>
        <v>59.192</v>
      </c>
      <c r="M103" s="67">
        <f t="shared" si="56"/>
        <v>66.073070000000001</v>
      </c>
      <c r="N103" s="2">
        <f t="shared" si="57"/>
        <v>60.797582999999996</v>
      </c>
      <c r="O103" s="41">
        <f t="shared" si="58"/>
        <v>54.752599999999994</v>
      </c>
      <c r="P103" s="74">
        <f t="shared" si="59"/>
        <v>56.676339999999989</v>
      </c>
      <c r="Q103" s="74" t="e">
        <f>+#REF!</f>
        <v>#REF!</v>
      </c>
      <c r="R103" s="74">
        <f t="shared" si="60"/>
        <v>66.073070000000001</v>
      </c>
    </row>
    <row r="104" spans="1:18" s="19" customFormat="1" ht="15" hidden="1" customHeight="1" x14ac:dyDescent="0.2">
      <c r="A104" s="17">
        <v>92</v>
      </c>
      <c r="B104" s="18" t="s">
        <v>119</v>
      </c>
      <c r="C104" s="6"/>
      <c r="D104" s="49" t="s">
        <v>49</v>
      </c>
      <c r="E104" s="6">
        <v>87661</v>
      </c>
      <c r="F104" s="80">
        <v>268.25</v>
      </c>
      <c r="G104" s="2">
        <f t="shared" si="61"/>
        <v>225.32999999999998</v>
      </c>
      <c r="H104" s="2">
        <f t="shared" si="62"/>
        <v>201.482575</v>
      </c>
      <c r="I104" s="2">
        <f t="shared" si="63"/>
        <v>191.34272499999997</v>
      </c>
      <c r="J104" s="2">
        <f t="shared" si="53"/>
        <v>241.42500000000001</v>
      </c>
      <c r="K104" s="2">
        <f t="shared" si="54"/>
        <v>181.3343175</v>
      </c>
      <c r="L104" s="2">
        <f t="shared" si="55"/>
        <v>214.60000000000002</v>
      </c>
      <c r="M104" s="67">
        <f t="shared" si="56"/>
        <v>239.54724999999999</v>
      </c>
      <c r="N104" s="2">
        <f t="shared" si="57"/>
        <v>220.42102499999999</v>
      </c>
      <c r="O104" s="41">
        <f t="shared" si="58"/>
        <v>198.505</v>
      </c>
      <c r="P104" s="74">
        <f t="shared" si="59"/>
        <v>205.47949999999997</v>
      </c>
      <c r="Q104" s="74" t="e">
        <f>+#REF!</f>
        <v>#REF!</v>
      </c>
      <c r="R104" s="74">
        <f t="shared" si="60"/>
        <v>239.54724999999999</v>
      </c>
    </row>
    <row r="105" spans="1:18" s="19" customFormat="1" ht="15" hidden="1" customHeight="1" x14ac:dyDescent="0.2">
      <c r="A105" s="17">
        <v>93</v>
      </c>
      <c r="B105" s="18" t="s">
        <v>120</v>
      </c>
      <c r="C105" s="6"/>
      <c r="D105" s="49" t="s">
        <v>49</v>
      </c>
      <c r="E105" s="6">
        <v>87799</v>
      </c>
      <c r="F105" s="80">
        <v>555.52</v>
      </c>
      <c r="G105" s="2">
        <f t="shared" si="61"/>
        <v>466.63679999999999</v>
      </c>
      <c r="H105" s="2">
        <f t="shared" si="62"/>
        <v>417.25107199999997</v>
      </c>
      <c r="I105" s="2">
        <f t="shared" si="63"/>
        <v>396.25241599999993</v>
      </c>
      <c r="J105" s="2">
        <f t="shared" si="53"/>
        <v>499.96800000000002</v>
      </c>
      <c r="K105" s="2">
        <f t="shared" si="54"/>
        <v>375.5259648</v>
      </c>
      <c r="L105" s="2">
        <f t="shared" si="55"/>
        <v>444.416</v>
      </c>
      <c r="M105" s="67">
        <f t="shared" si="56"/>
        <v>496.07936000000001</v>
      </c>
      <c r="N105" s="2">
        <f t="shared" si="57"/>
        <v>456.47078399999998</v>
      </c>
      <c r="O105" s="41">
        <f t="shared" si="58"/>
        <v>411.08479999999997</v>
      </c>
      <c r="P105" s="74">
        <f t="shared" si="59"/>
        <v>425.52831999999995</v>
      </c>
      <c r="Q105" s="74" t="e">
        <f>+#REF!</f>
        <v>#REF!</v>
      </c>
      <c r="R105" s="74">
        <f t="shared" si="60"/>
        <v>496.07936000000001</v>
      </c>
    </row>
    <row r="106" spans="1:18" s="19" customFormat="1" ht="15" hidden="1" customHeight="1" x14ac:dyDescent="0.2">
      <c r="A106" s="17">
        <v>94</v>
      </c>
      <c r="B106" s="18" t="s">
        <v>121</v>
      </c>
      <c r="C106" s="6"/>
      <c r="D106" s="49" t="s">
        <v>49</v>
      </c>
      <c r="E106" s="6">
        <v>87899</v>
      </c>
      <c r="F106" s="80">
        <v>184.76</v>
      </c>
      <c r="G106" s="2">
        <f t="shared" si="61"/>
        <v>155.19839999999999</v>
      </c>
      <c r="H106" s="2">
        <f t="shared" si="62"/>
        <v>138.773236</v>
      </c>
      <c r="I106" s="2">
        <f t="shared" si="63"/>
        <v>131.78930799999998</v>
      </c>
      <c r="J106" s="2">
        <f t="shared" si="53"/>
        <v>166.28399999999999</v>
      </c>
      <c r="K106" s="2">
        <f t="shared" si="54"/>
        <v>124.8959124</v>
      </c>
      <c r="L106" s="2">
        <f t="shared" si="55"/>
        <v>147.80799999999999</v>
      </c>
      <c r="M106" s="67">
        <f t="shared" si="56"/>
        <v>164.99068</v>
      </c>
      <c r="N106" s="2">
        <f t="shared" si="57"/>
        <v>151.81729199999998</v>
      </c>
      <c r="O106" s="41">
        <f t="shared" si="58"/>
        <v>136.72239999999999</v>
      </c>
      <c r="P106" s="74">
        <f t="shared" si="59"/>
        <v>141.52615999999998</v>
      </c>
      <c r="Q106" s="74" t="e">
        <f>+#REF!</f>
        <v>#REF!</v>
      </c>
      <c r="R106" s="74">
        <f t="shared" si="60"/>
        <v>164.99068</v>
      </c>
    </row>
    <row r="107" spans="1:18" s="19" customFormat="1" ht="15" hidden="1" customHeight="1" x14ac:dyDescent="0.2">
      <c r="A107" s="17">
        <v>95</v>
      </c>
      <c r="B107" s="18" t="s">
        <v>122</v>
      </c>
      <c r="C107" s="6"/>
      <c r="D107" s="49" t="s">
        <v>49</v>
      </c>
      <c r="E107" s="6">
        <v>88104</v>
      </c>
      <c r="F107" s="80">
        <v>132.51</v>
      </c>
      <c r="G107" s="2">
        <f t="shared" si="61"/>
        <v>111.30839999999999</v>
      </c>
      <c r="H107" s="2">
        <f t="shared" si="62"/>
        <v>99.528260999999986</v>
      </c>
      <c r="I107" s="2">
        <f t="shared" si="63"/>
        <v>94.519382999999991</v>
      </c>
      <c r="J107" s="2">
        <f t="shared" si="53"/>
        <v>119.259</v>
      </c>
      <c r="K107" s="2">
        <f t="shared" si="54"/>
        <v>89.575434899999991</v>
      </c>
      <c r="L107" s="2">
        <f t="shared" si="55"/>
        <v>106.008</v>
      </c>
      <c r="M107" s="67">
        <f t="shared" si="56"/>
        <v>118.33143</v>
      </c>
      <c r="N107" s="2">
        <f t="shared" si="57"/>
        <v>108.883467</v>
      </c>
      <c r="O107" s="41">
        <f t="shared" si="58"/>
        <v>98.057399999999987</v>
      </c>
      <c r="P107" s="74">
        <f t="shared" si="59"/>
        <v>101.50265999999998</v>
      </c>
      <c r="Q107" s="74" t="e">
        <f>+#REF!</f>
        <v>#REF!</v>
      </c>
      <c r="R107" s="74">
        <f t="shared" si="60"/>
        <v>118.33143</v>
      </c>
    </row>
    <row r="108" spans="1:18" s="19" customFormat="1" ht="15" hidden="1" customHeight="1" x14ac:dyDescent="0.2">
      <c r="A108" s="17">
        <v>96</v>
      </c>
      <c r="B108" s="18" t="s">
        <v>123</v>
      </c>
      <c r="C108" s="6"/>
      <c r="D108" s="49" t="s">
        <v>49</v>
      </c>
      <c r="E108" s="6">
        <v>88108</v>
      </c>
      <c r="F108" s="80">
        <v>177.34</v>
      </c>
      <c r="G108" s="2">
        <f t="shared" si="61"/>
        <v>148.96559999999999</v>
      </c>
      <c r="H108" s="2">
        <f t="shared" si="62"/>
        <v>133.200074</v>
      </c>
      <c r="I108" s="2">
        <f t="shared" si="63"/>
        <v>126.49662199999999</v>
      </c>
      <c r="J108" s="2">
        <f t="shared" si="53"/>
        <v>159.60599999999999</v>
      </c>
      <c r="K108" s="2">
        <f t="shared" si="54"/>
        <v>119.88006660000001</v>
      </c>
      <c r="L108" s="2">
        <f t="shared" si="55"/>
        <v>141.87200000000001</v>
      </c>
      <c r="M108" s="67">
        <f t="shared" si="56"/>
        <v>158.36462</v>
      </c>
      <c r="N108" s="2">
        <f t="shared" si="57"/>
        <v>145.72027800000001</v>
      </c>
      <c r="O108" s="41">
        <f t="shared" si="58"/>
        <v>131.23160000000001</v>
      </c>
      <c r="P108" s="74">
        <f t="shared" si="59"/>
        <v>135.84243999999998</v>
      </c>
      <c r="Q108" s="74" t="e">
        <f>+#REF!</f>
        <v>#REF!</v>
      </c>
      <c r="R108" s="74">
        <f t="shared" si="60"/>
        <v>158.36462</v>
      </c>
    </row>
    <row r="109" spans="1:18" s="19" customFormat="1" ht="15" hidden="1" customHeight="1" x14ac:dyDescent="0.2">
      <c r="A109" s="17">
        <v>97</v>
      </c>
      <c r="B109" s="18" t="s">
        <v>124</v>
      </c>
      <c r="C109" s="6"/>
      <c r="D109" s="49" t="s">
        <v>49</v>
      </c>
      <c r="E109" s="6">
        <v>88141</v>
      </c>
      <c r="F109" s="80">
        <v>127.8</v>
      </c>
      <c r="G109" s="2">
        <f t="shared" si="61"/>
        <v>107.35199999999999</v>
      </c>
      <c r="H109" s="2">
        <f t="shared" si="62"/>
        <v>95.990579999999994</v>
      </c>
      <c r="I109" s="2">
        <f t="shared" si="63"/>
        <v>91.159739999999985</v>
      </c>
      <c r="J109" s="2">
        <f t="shared" si="53"/>
        <v>115.02</v>
      </c>
      <c r="K109" s="2">
        <f t="shared" si="54"/>
        <v>86.391521999999995</v>
      </c>
      <c r="L109" s="2">
        <f t="shared" si="55"/>
        <v>102.24000000000001</v>
      </c>
      <c r="M109" s="67">
        <f t="shared" si="56"/>
        <v>114.1254</v>
      </c>
      <c r="N109" s="2">
        <f t="shared" si="57"/>
        <v>105.01326</v>
      </c>
      <c r="O109" s="41">
        <f t="shared" si="58"/>
        <v>94.572000000000003</v>
      </c>
      <c r="P109" s="74">
        <f t="shared" si="59"/>
        <v>97.894799999999989</v>
      </c>
      <c r="Q109" s="74" t="e">
        <f>+#REF!</f>
        <v>#REF!</v>
      </c>
      <c r="R109" s="74">
        <f t="shared" si="60"/>
        <v>114.1254</v>
      </c>
    </row>
    <row r="110" spans="1:18" s="19" customFormat="1" ht="15" hidden="1" customHeight="1" x14ac:dyDescent="0.2">
      <c r="A110" s="17">
        <v>98</v>
      </c>
      <c r="B110" s="18" t="s">
        <v>125</v>
      </c>
      <c r="C110" s="6"/>
      <c r="D110" s="49" t="s">
        <v>49</v>
      </c>
      <c r="E110" s="6">
        <v>88160</v>
      </c>
      <c r="F110" s="80">
        <v>177.34</v>
      </c>
      <c r="G110" s="2">
        <f t="shared" si="61"/>
        <v>148.96559999999999</v>
      </c>
      <c r="H110" s="2">
        <f t="shared" si="62"/>
        <v>133.200074</v>
      </c>
      <c r="I110" s="2">
        <f t="shared" si="63"/>
        <v>126.49662199999999</v>
      </c>
      <c r="J110" s="2">
        <f t="shared" si="53"/>
        <v>159.60599999999999</v>
      </c>
      <c r="K110" s="2">
        <f t="shared" si="54"/>
        <v>119.88006660000001</v>
      </c>
      <c r="L110" s="2">
        <f t="shared" si="55"/>
        <v>141.87200000000001</v>
      </c>
      <c r="M110" s="67">
        <f t="shared" si="56"/>
        <v>158.36462</v>
      </c>
      <c r="N110" s="2">
        <f t="shared" si="57"/>
        <v>145.72027800000001</v>
      </c>
      <c r="O110" s="41">
        <f t="shared" si="58"/>
        <v>131.23160000000001</v>
      </c>
      <c r="P110" s="74">
        <f t="shared" si="59"/>
        <v>135.84243999999998</v>
      </c>
      <c r="Q110" s="74" t="e">
        <f>+#REF!</f>
        <v>#REF!</v>
      </c>
      <c r="R110" s="74">
        <f t="shared" si="60"/>
        <v>158.36462</v>
      </c>
    </row>
    <row r="111" spans="1:18" s="19" customFormat="1" ht="15" hidden="1" customHeight="1" x14ac:dyDescent="0.2">
      <c r="A111" s="17">
        <v>99</v>
      </c>
      <c r="B111" s="18" t="s">
        <v>126</v>
      </c>
      <c r="C111" s="6"/>
      <c r="D111" s="49" t="s">
        <v>49</v>
      </c>
      <c r="E111" s="6">
        <v>88161</v>
      </c>
      <c r="F111" s="80">
        <v>177.34</v>
      </c>
      <c r="G111" s="2">
        <f t="shared" si="61"/>
        <v>148.96559999999999</v>
      </c>
      <c r="H111" s="2">
        <f t="shared" si="62"/>
        <v>133.200074</v>
      </c>
      <c r="I111" s="2">
        <f t="shared" si="63"/>
        <v>126.49662199999999</v>
      </c>
      <c r="J111" s="2">
        <f t="shared" si="53"/>
        <v>159.60599999999999</v>
      </c>
      <c r="K111" s="2">
        <f t="shared" si="54"/>
        <v>119.88006660000001</v>
      </c>
      <c r="L111" s="2">
        <f t="shared" si="55"/>
        <v>141.87200000000001</v>
      </c>
      <c r="M111" s="67">
        <f t="shared" si="56"/>
        <v>158.36462</v>
      </c>
      <c r="N111" s="2">
        <f t="shared" si="57"/>
        <v>145.72027800000001</v>
      </c>
      <c r="O111" s="41">
        <f t="shared" si="58"/>
        <v>131.23160000000001</v>
      </c>
      <c r="P111" s="74">
        <f t="shared" si="59"/>
        <v>135.84243999999998</v>
      </c>
      <c r="Q111" s="74" t="e">
        <f>+#REF!</f>
        <v>#REF!</v>
      </c>
      <c r="R111" s="74">
        <f t="shared" si="60"/>
        <v>158.36462</v>
      </c>
    </row>
    <row r="112" spans="1:18" s="19" customFormat="1" ht="15" hidden="1" customHeight="1" x14ac:dyDescent="0.2">
      <c r="A112" s="17">
        <v>100</v>
      </c>
      <c r="B112" s="18" t="s">
        <v>127</v>
      </c>
      <c r="C112" s="6"/>
      <c r="D112" s="49" t="s">
        <v>49</v>
      </c>
      <c r="E112" s="6">
        <v>88170</v>
      </c>
      <c r="F112" s="80">
        <v>134.38999999999999</v>
      </c>
      <c r="G112" s="2">
        <f t="shared" si="61"/>
        <v>112.88759999999998</v>
      </c>
      <c r="H112" s="2">
        <f t="shared" si="62"/>
        <v>100.94032899999999</v>
      </c>
      <c r="I112" s="2">
        <f t="shared" si="63"/>
        <v>95.860386999999974</v>
      </c>
      <c r="J112" s="2">
        <f t="shared" si="53"/>
        <v>120.95099999999999</v>
      </c>
      <c r="K112" s="2">
        <f t="shared" si="54"/>
        <v>90.846296099999989</v>
      </c>
      <c r="L112" s="2">
        <f t="shared" si="55"/>
        <v>107.512</v>
      </c>
      <c r="M112" s="67">
        <f t="shared" si="56"/>
        <v>120.01026999999999</v>
      </c>
      <c r="N112" s="2">
        <f t="shared" si="57"/>
        <v>110.42826299999999</v>
      </c>
      <c r="O112" s="41">
        <f t="shared" si="58"/>
        <v>99.448599999999985</v>
      </c>
      <c r="P112" s="74">
        <f t="shared" si="59"/>
        <v>102.94273999999997</v>
      </c>
      <c r="Q112" s="74" t="e">
        <f>+#REF!</f>
        <v>#REF!</v>
      </c>
      <c r="R112" s="74">
        <f t="shared" si="60"/>
        <v>120.01026999999999</v>
      </c>
    </row>
    <row r="113" spans="1:18" s="19" customFormat="1" ht="15" hidden="1" customHeight="1" x14ac:dyDescent="0.2">
      <c r="A113" s="17">
        <v>101</v>
      </c>
      <c r="B113" s="18" t="s">
        <v>128</v>
      </c>
      <c r="C113" s="6"/>
      <c r="D113" s="49" t="s">
        <v>49</v>
      </c>
      <c r="E113" s="6">
        <v>88172</v>
      </c>
      <c r="F113" s="80">
        <v>177.34</v>
      </c>
      <c r="G113" s="2">
        <f t="shared" si="61"/>
        <v>148.96559999999999</v>
      </c>
      <c r="H113" s="2">
        <f t="shared" si="62"/>
        <v>133.200074</v>
      </c>
      <c r="I113" s="2">
        <f t="shared" si="63"/>
        <v>126.49662199999999</v>
      </c>
      <c r="J113" s="2">
        <f t="shared" si="53"/>
        <v>159.60599999999999</v>
      </c>
      <c r="K113" s="2">
        <f t="shared" si="54"/>
        <v>119.88006660000001</v>
      </c>
      <c r="L113" s="2">
        <f t="shared" si="55"/>
        <v>141.87200000000001</v>
      </c>
      <c r="M113" s="67">
        <f t="shared" si="56"/>
        <v>158.36462</v>
      </c>
      <c r="N113" s="2">
        <f t="shared" si="57"/>
        <v>145.72027800000001</v>
      </c>
      <c r="O113" s="41">
        <f t="shared" si="58"/>
        <v>131.23160000000001</v>
      </c>
      <c r="P113" s="74">
        <f t="shared" si="59"/>
        <v>135.84243999999998</v>
      </c>
      <c r="Q113" s="74" t="e">
        <f>+#REF!</f>
        <v>#REF!</v>
      </c>
      <c r="R113" s="74">
        <f t="shared" si="60"/>
        <v>158.36462</v>
      </c>
    </row>
    <row r="114" spans="1:18" s="19" customFormat="1" ht="15" hidden="1" customHeight="1" x14ac:dyDescent="0.2">
      <c r="A114" s="17">
        <v>102</v>
      </c>
      <c r="B114" s="18" t="s">
        <v>129</v>
      </c>
      <c r="C114" s="6"/>
      <c r="D114" s="49" t="s">
        <v>49</v>
      </c>
      <c r="E114" s="6">
        <v>88175</v>
      </c>
      <c r="F114" s="80">
        <v>205.97</v>
      </c>
      <c r="G114" s="2">
        <f t="shared" si="61"/>
        <v>173.01479999999998</v>
      </c>
      <c r="H114" s="2">
        <f t="shared" si="62"/>
        <v>154.70406700000001</v>
      </c>
      <c r="I114" s="2">
        <f t="shared" si="63"/>
        <v>146.91840099999999</v>
      </c>
      <c r="J114" s="2">
        <f t="shared" si="53"/>
        <v>185.37299999999999</v>
      </c>
      <c r="K114" s="2">
        <f t="shared" si="54"/>
        <v>139.23366030000003</v>
      </c>
      <c r="L114" s="2">
        <f t="shared" si="55"/>
        <v>164.77600000000001</v>
      </c>
      <c r="M114" s="67">
        <f t="shared" si="56"/>
        <v>183.93120999999999</v>
      </c>
      <c r="N114" s="2">
        <f t="shared" si="57"/>
        <v>169.24554899999998</v>
      </c>
      <c r="O114" s="41">
        <f t="shared" si="58"/>
        <v>152.4178</v>
      </c>
      <c r="P114" s="74">
        <f t="shared" si="59"/>
        <v>157.77301999999997</v>
      </c>
      <c r="Q114" s="74" t="e">
        <f>+#REF!</f>
        <v>#REF!</v>
      </c>
      <c r="R114" s="74">
        <f t="shared" si="60"/>
        <v>183.93120999999999</v>
      </c>
    </row>
    <row r="115" spans="1:18" s="19" customFormat="1" ht="15" hidden="1" customHeight="1" x14ac:dyDescent="0.2">
      <c r="A115" s="17">
        <v>103</v>
      </c>
      <c r="B115" s="18" t="s">
        <v>130</v>
      </c>
      <c r="C115" s="6"/>
      <c r="D115" s="49" t="s">
        <v>49</v>
      </c>
      <c r="E115" s="6">
        <v>88333</v>
      </c>
      <c r="F115" s="80">
        <v>279.43</v>
      </c>
      <c r="G115" s="2">
        <f t="shared" si="61"/>
        <v>234.72120000000001</v>
      </c>
      <c r="H115" s="2">
        <f t="shared" si="62"/>
        <v>209.879873</v>
      </c>
      <c r="I115" s="2">
        <f t="shared" si="63"/>
        <v>199.31741899999997</v>
      </c>
      <c r="J115" s="2">
        <f t="shared" si="53"/>
        <v>251.48700000000002</v>
      </c>
      <c r="K115" s="2">
        <f t="shared" si="54"/>
        <v>188.89188570000002</v>
      </c>
      <c r="L115" s="2">
        <f t="shared" si="55"/>
        <v>223.54400000000001</v>
      </c>
      <c r="M115" s="67">
        <f t="shared" si="56"/>
        <v>249.53099</v>
      </c>
      <c r="N115" s="2">
        <f t="shared" si="57"/>
        <v>229.607631</v>
      </c>
      <c r="O115" s="41">
        <f t="shared" si="58"/>
        <v>206.7782</v>
      </c>
      <c r="P115" s="74">
        <f t="shared" si="59"/>
        <v>214.04337999999998</v>
      </c>
      <c r="Q115" s="74" t="e">
        <f>+#REF!</f>
        <v>#REF!</v>
      </c>
      <c r="R115" s="74">
        <f t="shared" si="60"/>
        <v>249.53099</v>
      </c>
    </row>
    <row r="116" spans="1:18" s="19" customFormat="1" ht="15" hidden="1" customHeight="1" x14ac:dyDescent="0.2">
      <c r="A116" s="17">
        <v>104</v>
      </c>
      <c r="B116" s="18" t="s">
        <v>131</v>
      </c>
      <c r="C116" s="6"/>
      <c r="D116" s="49" t="s">
        <v>49</v>
      </c>
      <c r="E116" s="6">
        <v>88720</v>
      </c>
      <c r="F116" s="80">
        <v>49.43</v>
      </c>
      <c r="G116" s="2">
        <f t="shared" si="61"/>
        <v>41.5212</v>
      </c>
      <c r="H116" s="2">
        <f t="shared" si="62"/>
        <v>37.126872999999996</v>
      </c>
      <c r="I116" s="2">
        <f t="shared" si="63"/>
        <v>35.258418999999996</v>
      </c>
      <c r="J116" s="2">
        <f t="shared" si="53"/>
        <v>44.487000000000002</v>
      </c>
      <c r="K116" s="2">
        <f t="shared" si="54"/>
        <v>33.414185699999997</v>
      </c>
      <c r="L116" s="2">
        <f t="shared" si="55"/>
        <v>39.544000000000004</v>
      </c>
      <c r="M116" s="67">
        <f t="shared" si="56"/>
        <v>44.140990000000002</v>
      </c>
      <c r="N116" s="2">
        <f t="shared" si="57"/>
        <v>40.616630999999998</v>
      </c>
      <c r="O116" s="41">
        <f t="shared" si="58"/>
        <v>36.578200000000002</v>
      </c>
      <c r="P116" s="74">
        <f t="shared" si="59"/>
        <v>37.863379999999992</v>
      </c>
      <c r="Q116" s="74" t="e">
        <f>+#REF!</f>
        <v>#REF!</v>
      </c>
      <c r="R116" s="74">
        <f t="shared" si="60"/>
        <v>44.140990000000002</v>
      </c>
    </row>
    <row r="117" spans="1:18" s="19" customFormat="1" ht="15" hidden="1" customHeight="1" x14ac:dyDescent="0.2">
      <c r="A117" s="6"/>
      <c r="B117" s="18"/>
      <c r="C117" s="6"/>
      <c r="D117" s="49"/>
      <c r="E117" s="6"/>
      <c r="F117" s="81"/>
      <c r="G117" s="2"/>
      <c r="H117" s="2"/>
      <c r="I117" s="2"/>
      <c r="J117" s="2"/>
      <c r="K117" s="2"/>
      <c r="L117" s="2"/>
      <c r="M117" s="67"/>
      <c r="N117" s="2"/>
      <c r="O117" s="41"/>
      <c r="P117" s="74"/>
      <c r="Q117" s="74"/>
      <c r="R117" s="74"/>
    </row>
    <row r="118" spans="1:18" s="19" customFormat="1" ht="15" hidden="1" customHeight="1" x14ac:dyDescent="0.25">
      <c r="A118" s="6"/>
      <c r="B118" s="23" t="s">
        <v>132</v>
      </c>
      <c r="C118" s="6"/>
      <c r="D118" s="49"/>
      <c r="E118" s="6"/>
      <c r="F118" s="81"/>
      <c r="G118" s="2"/>
      <c r="H118" s="2"/>
      <c r="I118" s="2"/>
      <c r="J118" s="2"/>
      <c r="K118" s="2"/>
      <c r="L118" s="2"/>
      <c r="M118" s="67"/>
      <c r="N118" s="2"/>
      <c r="O118" s="41"/>
      <c r="P118" s="74"/>
      <c r="Q118" s="74"/>
      <c r="R118" s="74"/>
    </row>
    <row r="119" spans="1:18" s="19" customFormat="1" ht="15" hidden="1" customHeight="1" x14ac:dyDescent="0.2">
      <c r="A119" s="17">
        <v>105</v>
      </c>
      <c r="B119" s="18" t="s">
        <v>133</v>
      </c>
      <c r="C119" s="6"/>
      <c r="D119" s="49" t="s">
        <v>134</v>
      </c>
      <c r="E119" s="6">
        <v>19083</v>
      </c>
      <c r="F119" s="80">
        <v>235.86</v>
      </c>
      <c r="G119" s="2">
        <f t="shared" si="61"/>
        <v>198.1224</v>
      </c>
      <c r="H119" s="2">
        <f t="shared" ref="H119:H179" si="64">+F119*75.11%</f>
        <v>177.15444600000001</v>
      </c>
      <c r="I119" s="2">
        <f t="shared" ref="I119:I179" si="65">+F119*71.33%</f>
        <v>168.23893799999999</v>
      </c>
      <c r="J119" s="2">
        <f t="shared" ref="J119:J134" si="66">+F119*0.9</f>
        <v>212.27400000000003</v>
      </c>
      <c r="K119" s="2">
        <f t="shared" ref="K119:K134" si="67">+H119*0.9</f>
        <v>159.43900140000002</v>
      </c>
      <c r="L119" s="2">
        <f t="shared" ref="L119:L134" si="68">+F119*0.8</f>
        <v>188.68800000000002</v>
      </c>
      <c r="M119" s="67">
        <f t="shared" ref="M119:M134" si="69">89.3%*F119</f>
        <v>210.62298000000001</v>
      </c>
      <c r="N119" s="2">
        <f t="shared" ref="N119:N134" si="70">+F119*82.17%</f>
        <v>193.806162</v>
      </c>
      <c r="O119" s="41">
        <f t="shared" ref="O119:O134" si="71">+F119*0.74</f>
        <v>174.53640000000001</v>
      </c>
      <c r="P119" s="74">
        <f t="shared" ref="P119:P134" si="72">+F119*76.6%</f>
        <v>180.66875999999999</v>
      </c>
      <c r="Q119" s="74" t="e">
        <f>+#REF!</f>
        <v>#REF!</v>
      </c>
      <c r="R119" s="74">
        <f t="shared" si="60"/>
        <v>210.62298000000001</v>
      </c>
    </row>
    <row r="120" spans="1:18" s="19" customFormat="1" ht="15" hidden="1" customHeight="1" x14ac:dyDescent="0.2">
      <c r="A120" s="17">
        <v>106</v>
      </c>
      <c r="B120" s="18" t="s">
        <v>135</v>
      </c>
      <c r="C120" s="6"/>
      <c r="D120" s="49" t="s">
        <v>134</v>
      </c>
      <c r="E120" s="6">
        <v>47000</v>
      </c>
      <c r="F120" s="80">
        <v>850.78</v>
      </c>
      <c r="G120" s="2">
        <f t="shared" si="61"/>
        <v>714.65519999999992</v>
      </c>
      <c r="H120" s="2">
        <f t="shared" si="64"/>
        <v>639.02085799999998</v>
      </c>
      <c r="I120" s="2">
        <f t="shared" si="65"/>
        <v>606.86137399999996</v>
      </c>
      <c r="J120" s="2">
        <f t="shared" si="66"/>
        <v>765.702</v>
      </c>
      <c r="K120" s="2">
        <f t="shared" si="67"/>
        <v>575.11877219999997</v>
      </c>
      <c r="L120" s="2">
        <f t="shared" si="68"/>
        <v>680.62400000000002</v>
      </c>
      <c r="M120" s="67">
        <f t="shared" si="69"/>
        <v>759.74653999999998</v>
      </c>
      <c r="N120" s="2">
        <f t="shared" si="70"/>
        <v>699.08592599999997</v>
      </c>
      <c r="O120" s="41">
        <f t="shared" si="71"/>
        <v>629.57719999999995</v>
      </c>
      <c r="P120" s="74">
        <f t="shared" si="72"/>
        <v>651.69747999999993</v>
      </c>
      <c r="Q120" s="74" t="e">
        <f>+#REF!</f>
        <v>#REF!</v>
      </c>
      <c r="R120" s="74">
        <f t="shared" si="60"/>
        <v>759.74653999999998</v>
      </c>
    </row>
    <row r="121" spans="1:18" s="29" customFormat="1" ht="12" hidden="1" customHeight="1" x14ac:dyDescent="0.2">
      <c r="A121" s="17">
        <v>107</v>
      </c>
      <c r="B121" s="18" t="s">
        <v>136</v>
      </c>
      <c r="C121" s="6"/>
      <c r="D121" s="49" t="s">
        <v>134</v>
      </c>
      <c r="E121" s="6">
        <v>49083</v>
      </c>
      <c r="F121" s="80">
        <v>1974.78</v>
      </c>
      <c r="G121" s="2">
        <f t="shared" si="61"/>
        <v>1658.8152</v>
      </c>
      <c r="H121" s="2">
        <f t="shared" si="64"/>
        <v>1483.2572579999999</v>
      </c>
      <c r="I121" s="2">
        <f t="shared" si="65"/>
        <v>1408.6105739999998</v>
      </c>
      <c r="J121" s="2">
        <f t="shared" si="66"/>
        <v>1777.3019999999999</v>
      </c>
      <c r="K121" s="2">
        <f t="shared" si="67"/>
        <v>1334.9315322</v>
      </c>
      <c r="L121" s="2">
        <f t="shared" si="68"/>
        <v>1579.8240000000001</v>
      </c>
      <c r="M121" s="67">
        <f t="shared" si="69"/>
        <v>1763.4785400000001</v>
      </c>
      <c r="N121" s="2">
        <f t="shared" si="70"/>
        <v>1622.6767259999999</v>
      </c>
      <c r="O121" s="41">
        <f t="shared" si="71"/>
        <v>1461.3371999999999</v>
      </c>
      <c r="P121" s="74">
        <f t="shared" si="72"/>
        <v>1512.6814799999997</v>
      </c>
      <c r="Q121" s="74" t="e">
        <f>+#REF!</f>
        <v>#REF!</v>
      </c>
      <c r="R121" s="74">
        <f t="shared" si="60"/>
        <v>1763.4785400000001</v>
      </c>
    </row>
    <row r="122" spans="1:18" s="29" customFormat="1" ht="12" hidden="1" customHeight="1" x14ac:dyDescent="0.2">
      <c r="A122" s="17">
        <v>108</v>
      </c>
      <c r="B122" s="18" t="s">
        <v>137</v>
      </c>
      <c r="C122" s="6"/>
      <c r="D122" s="49" t="s">
        <v>138</v>
      </c>
      <c r="E122" s="6">
        <v>70450</v>
      </c>
      <c r="F122" s="80">
        <v>1631.28</v>
      </c>
      <c r="G122" s="2">
        <f t="shared" si="61"/>
        <v>1370.2751999999998</v>
      </c>
      <c r="H122" s="2">
        <f t="shared" si="64"/>
        <v>1225.254408</v>
      </c>
      <c r="I122" s="2">
        <f t="shared" si="65"/>
        <v>1163.5920239999998</v>
      </c>
      <c r="J122" s="2">
        <f t="shared" si="66"/>
        <v>1468.152</v>
      </c>
      <c r="K122" s="2">
        <f t="shared" si="67"/>
        <v>1102.7289671999999</v>
      </c>
      <c r="L122" s="2">
        <f t="shared" si="68"/>
        <v>1305.0240000000001</v>
      </c>
      <c r="M122" s="67">
        <f t="shared" si="69"/>
        <v>1456.7330400000001</v>
      </c>
      <c r="N122" s="2">
        <f t="shared" si="70"/>
        <v>1340.4227759999999</v>
      </c>
      <c r="O122" s="41">
        <f t="shared" si="71"/>
        <v>1207.1471999999999</v>
      </c>
      <c r="P122" s="74">
        <f t="shared" si="72"/>
        <v>1249.5604799999999</v>
      </c>
      <c r="Q122" s="74" t="e">
        <f>+#REF!</f>
        <v>#REF!</v>
      </c>
      <c r="R122" s="74">
        <f t="shared" si="60"/>
        <v>1456.7330400000001</v>
      </c>
    </row>
    <row r="123" spans="1:18" s="29" customFormat="1" ht="24" hidden="1" customHeight="1" x14ac:dyDescent="0.2">
      <c r="A123" s="17">
        <v>109</v>
      </c>
      <c r="B123" s="18" t="s">
        <v>139</v>
      </c>
      <c r="C123" s="6"/>
      <c r="D123" s="49" t="s">
        <v>140</v>
      </c>
      <c r="E123" s="6">
        <v>70553</v>
      </c>
      <c r="F123" s="80">
        <v>4401.72</v>
      </c>
      <c r="G123" s="2">
        <f t="shared" si="61"/>
        <v>3697.4448000000002</v>
      </c>
      <c r="H123" s="2">
        <f t="shared" si="64"/>
        <v>3306.1318920000003</v>
      </c>
      <c r="I123" s="2">
        <f t="shared" si="65"/>
        <v>3139.7468759999997</v>
      </c>
      <c r="J123" s="2">
        <f t="shared" si="66"/>
        <v>3961.5480000000002</v>
      </c>
      <c r="K123" s="2">
        <f t="shared" si="67"/>
        <v>2975.5187028000005</v>
      </c>
      <c r="L123" s="2">
        <f t="shared" si="68"/>
        <v>3521.3760000000002</v>
      </c>
      <c r="M123" s="67">
        <f t="shared" si="69"/>
        <v>3930.7359600000004</v>
      </c>
      <c r="N123" s="2">
        <f t="shared" si="70"/>
        <v>3616.8933240000001</v>
      </c>
      <c r="O123" s="41">
        <f t="shared" si="71"/>
        <v>3257.2728000000002</v>
      </c>
      <c r="P123" s="74">
        <f t="shared" si="72"/>
        <v>3371.7175199999997</v>
      </c>
      <c r="Q123" s="74" t="e">
        <f>+#REF!</f>
        <v>#REF!</v>
      </c>
      <c r="R123" s="74">
        <f t="shared" si="60"/>
        <v>3930.7359600000004</v>
      </c>
    </row>
    <row r="124" spans="1:18" s="29" customFormat="1" ht="12" hidden="1" customHeight="1" x14ac:dyDescent="0.2">
      <c r="A124" s="17">
        <v>110</v>
      </c>
      <c r="B124" s="18" t="s">
        <v>141</v>
      </c>
      <c r="C124" s="6"/>
      <c r="D124" s="49" t="s">
        <v>140</v>
      </c>
      <c r="E124" s="6">
        <v>71046</v>
      </c>
      <c r="F124" s="80">
        <v>227.54</v>
      </c>
      <c r="G124" s="2">
        <f t="shared" si="61"/>
        <v>191.13359999999997</v>
      </c>
      <c r="H124" s="2">
        <f t="shared" si="64"/>
        <v>170.905294</v>
      </c>
      <c r="I124" s="2">
        <f t="shared" si="65"/>
        <v>162.30428199999997</v>
      </c>
      <c r="J124" s="2">
        <f t="shared" si="66"/>
        <v>204.786</v>
      </c>
      <c r="K124" s="2">
        <f t="shared" si="67"/>
        <v>153.81476459999999</v>
      </c>
      <c r="L124" s="2">
        <f t="shared" si="68"/>
        <v>182.03200000000001</v>
      </c>
      <c r="M124" s="67">
        <f t="shared" si="69"/>
        <v>203.19322</v>
      </c>
      <c r="N124" s="2">
        <f t="shared" si="70"/>
        <v>186.969618</v>
      </c>
      <c r="O124" s="41">
        <f t="shared" si="71"/>
        <v>168.37959999999998</v>
      </c>
      <c r="P124" s="74">
        <f t="shared" si="72"/>
        <v>174.29563999999996</v>
      </c>
      <c r="Q124" s="74" t="e">
        <f>+#REF!</f>
        <v>#REF!</v>
      </c>
      <c r="R124" s="74">
        <f t="shared" si="60"/>
        <v>203.19322</v>
      </c>
    </row>
    <row r="125" spans="1:18" s="29" customFormat="1" ht="12" hidden="1" customHeight="1" x14ac:dyDescent="0.2">
      <c r="A125" s="17">
        <v>111</v>
      </c>
      <c r="B125" s="18" t="s">
        <v>142</v>
      </c>
      <c r="C125" s="6"/>
      <c r="D125" s="49" t="s">
        <v>140</v>
      </c>
      <c r="E125" s="6">
        <v>72110</v>
      </c>
      <c r="F125" s="80">
        <v>258.24</v>
      </c>
      <c r="G125" s="2">
        <f t="shared" si="61"/>
        <v>216.92160000000001</v>
      </c>
      <c r="H125" s="2">
        <f t="shared" si="64"/>
        <v>193.96406400000001</v>
      </c>
      <c r="I125" s="2">
        <f t="shared" si="65"/>
        <v>184.20259199999998</v>
      </c>
      <c r="J125" s="2">
        <f t="shared" si="66"/>
        <v>232.41600000000003</v>
      </c>
      <c r="K125" s="2">
        <f t="shared" si="67"/>
        <v>174.56765760000002</v>
      </c>
      <c r="L125" s="2">
        <f t="shared" si="68"/>
        <v>206.59200000000001</v>
      </c>
      <c r="M125" s="67">
        <f t="shared" si="69"/>
        <v>230.60832000000002</v>
      </c>
      <c r="N125" s="2">
        <f t="shared" si="70"/>
        <v>212.195808</v>
      </c>
      <c r="O125" s="41">
        <f t="shared" si="71"/>
        <v>191.0976</v>
      </c>
      <c r="P125" s="74">
        <f t="shared" si="72"/>
        <v>197.81183999999999</v>
      </c>
      <c r="Q125" s="74" t="e">
        <f>+#REF!</f>
        <v>#REF!</v>
      </c>
      <c r="R125" s="74">
        <f t="shared" si="60"/>
        <v>230.60832000000002</v>
      </c>
    </row>
    <row r="126" spans="1:18" s="29" customFormat="1" ht="12" hidden="1" customHeight="1" x14ac:dyDescent="0.2">
      <c r="A126" s="17">
        <v>112</v>
      </c>
      <c r="B126" s="18" t="s">
        <v>143</v>
      </c>
      <c r="C126" s="6"/>
      <c r="D126" s="49" t="s">
        <v>138</v>
      </c>
      <c r="E126" s="6">
        <v>72125</v>
      </c>
      <c r="F126" s="80">
        <v>3288.97</v>
      </c>
      <c r="G126" s="2">
        <f t="shared" si="61"/>
        <v>2762.7347999999997</v>
      </c>
      <c r="H126" s="2">
        <f t="shared" si="64"/>
        <v>2470.3453669999999</v>
      </c>
      <c r="I126" s="2">
        <f t="shared" si="65"/>
        <v>2346.0223009999995</v>
      </c>
      <c r="J126" s="2">
        <f t="shared" si="66"/>
        <v>2960.0729999999999</v>
      </c>
      <c r="K126" s="2">
        <f t="shared" si="67"/>
        <v>2223.3108302999999</v>
      </c>
      <c r="L126" s="2">
        <f t="shared" si="68"/>
        <v>2631.1759999999999</v>
      </c>
      <c r="M126" s="67">
        <f t="shared" si="69"/>
        <v>2937.0502099999999</v>
      </c>
      <c r="N126" s="2">
        <f t="shared" si="70"/>
        <v>2702.5466489999999</v>
      </c>
      <c r="O126" s="41">
        <f t="shared" si="71"/>
        <v>2433.8377999999998</v>
      </c>
      <c r="P126" s="74">
        <f t="shared" si="72"/>
        <v>2519.3510199999996</v>
      </c>
      <c r="Q126" s="74" t="e">
        <f>+#REF!</f>
        <v>#REF!</v>
      </c>
      <c r="R126" s="74">
        <f t="shared" si="60"/>
        <v>2937.0502099999999</v>
      </c>
    </row>
    <row r="127" spans="1:18" s="29" customFormat="1" ht="12" hidden="1" customHeight="1" x14ac:dyDescent="0.2">
      <c r="A127" s="17">
        <v>113</v>
      </c>
      <c r="B127" s="18" t="s">
        <v>144</v>
      </c>
      <c r="C127" s="6"/>
      <c r="D127" s="49" t="s">
        <v>140</v>
      </c>
      <c r="E127" s="6">
        <v>72148</v>
      </c>
      <c r="F127" s="80">
        <v>2797.77</v>
      </c>
      <c r="G127" s="2">
        <f t="shared" si="61"/>
        <v>2350.1268</v>
      </c>
      <c r="H127" s="2">
        <f t="shared" si="64"/>
        <v>2101.4050469999997</v>
      </c>
      <c r="I127" s="2">
        <f t="shared" si="65"/>
        <v>1995.6493409999998</v>
      </c>
      <c r="J127" s="2">
        <f t="shared" si="66"/>
        <v>2517.9929999999999</v>
      </c>
      <c r="K127" s="2">
        <f t="shared" si="67"/>
        <v>1891.2645422999999</v>
      </c>
      <c r="L127" s="2">
        <f t="shared" si="68"/>
        <v>2238.2159999999999</v>
      </c>
      <c r="M127" s="67">
        <f t="shared" si="69"/>
        <v>2498.40861</v>
      </c>
      <c r="N127" s="2">
        <f t="shared" si="70"/>
        <v>2298.9276089999998</v>
      </c>
      <c r="O127" s="41">
        <f t="shared" si="71"/>
        <v>2070.3498</v>
      </c>
      <c r="P127" s="74">
        <f t="shared" si="72"/>
        <v>2143.0918199999996</v>
      </c>
      <c r="Q127" s="74" t="e">
        <f>+#REF!</f>
        <v>#REF!</v>
      </c>
      <c r="R127" s="74">
        <f t="shared" si="60"/>
        <v>2498.40861</v>
      </c>
    </row>
    <row r="128" spans="1:18" s="29" customFormat="1" ht="12" hidden="1" customHeight="1" x14ac:dyDescent="0.2">
      <c r="A128" s="17">
        <v>114</v>
      </c>
      <c r="B128" s="18" t="s">
        <v>145</v>
      </c>
      <c r="C128" s="6"/>
      <c r="D128" s="49" t="s">
        <v>138</v>
      </c>
      <c r="E128" s="6">
        <v>72193</v>
      </c>
      <c r="F128" s="80">
        <v>1728.35</v>
      </c>
      <c r="G128" s="2">
        <f t="shared" si="61"/>
        <v>1451.8139999999999</v>
      </c>
      <c r="H128" s="2">
        <f t="shared" si="64"/>
        <v>1298.163685</v>
      </c>
      <c r="I128" s="2">
        <f t="shared" si="65"/>
        <v>1232.8320549999999</v>
      </c>
      <c r="J128" s="2">
        <f t="shared" si="66"/>
        <v>1555.5149999999999</v>
      </c>
      <c r="K128" s="2">
        <f t="shared" si="67"/>
        <v>1168.3473165</v>
      </c>
      <c r="L128" s="2">
        <f t="shared" si="68"/>
        <v>1382.68</v>
      </c>
      <c r="M128" s="67">
        <f t="shared" si="69"/>
        <v>1543.4165499999999</v>
      </c>
      <c r="N128" s="2">
        <f t="shared" si="70"/>
        <v>1420.1851949999998</v>
      </c>
      <c r="O128" s="41">
        <f t="shared" si="71"/>
        <v>1278.9789999999998</v>
      </c>
      <c r="P128" s="74">
        <f t="shared" si="72"/>
        <v>1323.9160999999997</v>
      </c>
      <c r="Q128" s="74" t="e">
        <f>+#REF!</f>
        <v>#REF!</v>
      </c>
      <c r="R128" s="74">
        <f t="shared" si="60"/>
        <v>1543.4165499999999</v>
      </c>
    </row>
    <row r="129" spans="1:18" s="29" customFormat="1" ht="12" hidden="1" customHeight="1" x14ac:dyDescent="0.2">
      <c r="A129" s="17">
        <v>115</v>
      </c>
      <c r="B129" s="18" t="s">
        <v>146</v>
      </c>
      <c r="C129" s="6"/>
      <c r="D129" s="49" t="s">
        <v>147</v>
      </c>
      <c r="E129" s="6">
        <v>72197</v>
      </c>
      <c r="F129" s="80">
        <v>3236.43</v>
      </c>
      <c r="G129" s="2">
        <f t="shared" si="61"/>
        <v>2718.6011999999996</v>
      </c>
      <c r="H129" s="2">
        <f t="shared" si="64"/>
        <v>2430.8825729999999</v>
      </c>
      <c r="I129" s="2">
        <f t="shared" si="65"/>
        <v>2308.5455189999998</v>
      </c>
      <c r="J129" s="2">
        <f t="shared" si="66"/>
        <v>2912.7869999999998</v>
      </c>
      <c r="K129" s="2">
        <f t="shared" si="67"/>
        <v>2187.7943157</v>
      </c>
      <c r="L129" s="2">
        <f t="shared" si="68"/>
        <v>2589.1440000000002</v>
      </c>
      <c r="M129" s="67">
        <f t="shared" si="69"/>
        <v>2890.1319899999999</v>
      </c>
      <c r="N129" s="2">
        <f t="shared" si="70"/>
        <v>2659.3745309999999</v>
      </c>
      <c r="O129" s="41">
        <f t="shared" si="71"/>
        <v>2394.9582</v>
      </c>
      <c r="P129" s="74">
        <f t="shared" si="72"/>
        <v>2479.1053799999995</v>
      </c>
      <c r="Q129" s="74" t="e">
        <f>+#REF!</f>
        <v>#REF!</v>
      </c>
      <c r="R129" s="74">
        <f t="shared" si="60"/>
        <v>2890.1319899999999</v>
      </c>
    </row>
    <row r="130" spans="1:18" s="29" customFormat="1" ht="12" hidden="1" customHeight="1" x14ac:dyDescent="0.2">
      <c r="A130" s="17">
        <v>116</v>
      </c>
      <c r="B130" s="18" t="s">
        <v>148</v>
      </c>
      <c r="C130" s="6"/>
      <c r="D130" s="49" t="s">
        <v>147</v>
      </c>
      <c r="E130" s="6">
        <v>73220</v>
      </c>
      <c r="F130" s="80">
        <v>3743.21</v>
      </c>
      <c r="G130" s="2">
        <f t="shared" si="61"/>
        <v>3144.2963999999997</v>
      </c>
      <c r="H130" s="2">
        <f t="shared" si="64"/>
        <v>2811.5250310000001</v>
      </c>
      <c r="I130" s="2">
        <f t="shared" si="65"/>
        <v>2670.0316929999999</v>
      </c>
      <c r="J130" s="2">
        <f t="shared" si="66"/>
        <v>3368.8890000000001</v>
      </c>
      <c r="K130" s="2">
        <f t="shared" si="67"/>
        <v>2530.3725279</v>
      </c>
      <c r="L130" s="2">
        <f t="shared" si="68"/>
        <v>2994.5680000000002</v>
      </c>
      <c r="M130" s="67">
        <f t="shared" si="69"/>
        <v>3342.6865299999999</v>
      </c>
      <c r="N130" s="2">
        <f t="shared" si="70"/>
        <v>3075.7956570000001</v>
      </c>
      <c r="O130" s="41">
        <f t="shared" si="71"/>
        <v>2769.9753999999998</v>
      </c>
      <c r="P130" s="74">
        <f t="shared" si="72"/>
        <v>2867.2988599999999</v>
      </c>
      <c r="Q130" s="74" t="e">
        <f>+#REF!</f>
        <v>#REF!</v>
      </c>
      <c r="R130" s="74">
        <f t="shared" si="60"/>
        <v>3342.6865299999999</v>
      </c>
    </row>
    <row r="131" spans="1:18" s="29" customFormat="1" ht="12" hidden="1" customHeight="1" x14ac:dyDescent="0.2">
      <c r="A131" s="17">
        <v>117</v>
      </c>
      <c r="B131" s="18" t="s">
        <v>149</v>
      </c>
      <c r="C131" s="6"/>
      <c r="D131" s="49" t="s">
        <v>147</v>
      </c>
      <c r="E131" s="6">
        <v>73221</v>
      </c>
      <c r="F131" s="80">
        <v>2797.77</v>
      </c>
      <c r="G131" s="2">
        <f t="shared" si="61"/>
        <v>2350.1268</v>
      </c>
      <c r="H131" s="2">
        <f t="shared" si="64"/>
        <v>2101.4050469999997</v>
      </c>
      <c r="I131" s="2">
        <f t="shared" si="65"/>
        <v>1995.6493409999998</v>
      </c>
      <c r="J131" s="2">
        <f t="shared" si="66"/>
        <v>2517.9929999999999</v>
      </c>
      <c r="K131" s="2">
        <f t="shared" si="67"/>
        <v>1891.2645422999999</v>
      </c>
      <c r="L131" s="2">
        <f t="shared" si="68"/>
        <v>2238.2159999999999</v>
      </c>
      <c r="M131" s="67">
        <f t="shared" si="69"/>
        <v>2498.40861</v>
      </c>
      <c r="N131" s="2">
        <f t="shared" si="70"/>
        <v>2298.9276089999998</v>
      </c>
      <c r="O131" s="41">
        <f t="shared" si="71"/>
        <v>2070.3498</v>
      </c>
      <c r="P131" s="74">
        <f t="shared" si="72"/>
        <v>2143.0918199999996</v>
      </c>
      <c r="Q131" s="74" t="e">
        <f>+#REF!</f>
        <v>#REF!</v>
      </c>
      <c r="R131" s="74">
        <f t="shared" si="60"/>
        <v>2498.40861</v>
      </c>
    </row>
    <row r="132" spans="1:18" s="29" customFormat="1" ht="24" hidden="1" customHeight="1" x14ac:dyDescent="0.2">
      <c r="A132" s="17">
        <v>118</v>
      </c>
      <c r="B132" s="18" t="s">
        <v>150</v>
      </c>
      <c r="C132" s="6"/>
      <c r="D132" s="49" t="s">
        <v>147</v>
      </c>
      <c r="E132" s="6">
        <v>73721</v>
      </c>
      <c r="F132" s="80">
        <v>2797.77</v>
      </c>
      <c r="G132" s="2">
        <f t="shared" si="61"/>
        <v>2350.1268</v>
      </c>
      <c r="H132" s="2">
        <f t="shared" si="64"/>
        <v>2101.4050469999997</v>
      </c>
      <c r="I132" s="2">
        <f t="shared" si="65"/>
        <v>1995.6493409999998</v>
      </c>
      <c r="J132" s="2">
        <f t="shared" si="66"/>
        <v>2517.9929999999999</v>
      </c>
      <c r="K132" s="2">
        <f t="shared" si="67"/>
        <v>1891.2645422999999</v>
      </c>
      <c r="L132" s="2">
        <f t="shared" si="68"/>
        <v>2238.2159999999999</v>
      </c>
      <c r="M132" s="67">
        <f t="shared" si="69"/>
        <v>2498.40861</v>
      </c>
      <c r="N132" s="2">
        <f t="shared" si="70"/>
        <v>2298.9276089999998</v>
      </c>
      <c r="O132" s="41">
        <f t="shared" si="71"/>
        <v>2070.3498</v>
      </c>
      <c r="P132" s="74">
        <f t="shared" si="72"/>
        <v>2143.0918199999996</v>
      </c>
      <c r="Q132" s="74" t="e">
        <f>+#REF!</f>
        <v>#REF!</v>
      </c>
      <c r="R132" s="74">
        <f t="shared" ref="R132:R195" si="73">+M132</f>
        <v>2498.40861</v>
      </c>
    </row>
    <row r="133" spans="1:18" s="29" customFormat="1" ht="12" hidden="1" customHeight="1" x14ac:dyDescent="0.2">
      <c r="A133" s="17">
        <v>119</v>
      </c>
      <c r="B133" s="18" t="s">
        <v>151</v>
      </c>
      <c r="C133" s="6"/>
      <c r="D133" s="49" t="s">
        <v>138</v>
      </c>
      <c r="E133" s="6">
        <v>74177</v>
      </c>
      <c r="F133" s="80">
        <v>2899.63</v>
      </c>
      <c r="G133" s="2">
        <f t="shared" si="61"/>
        <v>2435.6891999999998</v>
      </c>
      <c r="H133" s="2">
        <f t="shared" si="64"/>
        <v>2177.9120929999999</v>
      </c>
      <c r="I133" s="2">
        <f t="shared" si="65"/>
        <v>2068.306079</v>
      </c>
      <c r="J133" s="2">
        <f t="shared" si="66"/>
        <v>2609.6670000000004</v>
      </c>
      <c r="K133" s="2">
        <f t="shared" si="67"/>
        <v>1960.1208836999999</v>
      </c>
      <c r="L133" s="2">
        <f t="shared" si="68"/>
        <v>2319.7040000000002</v>
      </c>
      <c r="M133" s="67">
        <f t="shared" si="69"/>
        <v>2589.3695900000002</v>
      </c>
      <c r="N133" s="2">
        <f t="shared" si="70"/>
        <v>2382.6259709999999</v>
      </c>
      <c r="O133" s="41">
        <f t="shared" si="71"/>
        <v>2145.7262000000001</v>
      </c>
      <c r="P133" s="74">
        <f t="shared" si="72"/>
        <v>2221.1165799999999</v>
      </c>
      <c r="Q133" s="74" t="e">
        <f>+#REF!</f>
        <v>#REF!</v>
      </c>
      <c r="R133" s="74">
        <f t="shared" si="73"/>
        <v>2589.3695900000002</v>
      </c>
    </row>
    <row r="134" spans="1:18" s="29" customFormat="1" ht="12" hidden="1" customHeight="1" x14ac:dyDescent="0.2">
      <c r="A134" s="17">
        <v>120</v>
      </c>
      <c r="B134" s="18" t="s">
        <v>152</v>
      </c>
      <c r="C134" s="6"/>
      <c r="D134" s="49" t="s">
        <v>140</v>
      </c>
      <c r="E134" s="6">
        <v>74183</v>
      </c>
      <c r="F134" s="80">
        <v>4181.13</v>
      </c>
      <c r="G134" s="2">
        <f t="shared" si="61"/>
        <v>3512.1491999999998</v>
      </c>
      <c r="H134" s="2">
        <f t="shared" si="64"/>
        <v>3140.446743</v>
      </c>
      <c r="I134" s="2">
        <f t="shared" si="65"/>
        <v>2982.4000289999999</v>
      </c>
      <c r="J134" s="2">
        <f t="shared" si="66"/>
        <v>3763.0170000000003</v>
      </c>
      <c r="K134" s="2">
        <f t="shared" si="67"/>
        <v>2826.4020687000002</v>
      </c>
      <c r="L134" s="2">
        <f t="shared" si="68"/>
        <v>3344.9040000000005</v>
      </c>
      <c r="M134" s="67">
        <f t="shared" si="69"/>
        <v>3733.7490900000003</v>
      </c>
      <c r="N134" s="2">
        <f t="shared" si="70"/>
        <v>3435.6345209999999</v>
      </c>
      <c r="O134" s="41">
        <f t="shared" si="71"/>
        <v>3094.0362</v>
      </c>
      <c r="P134" s="74">
        <f t="shared" si="72"/>
        <v>3202.7455799999998</v>
      </c>
      <c r="Q134" s="74" t="e">
        <f>+#REF!</f>
        <v>#REF!</v>
      </c>
      <c r="R134" s="74">
        <f t="shared" si="73"/>
        <v>3733.7490900000003</v>
      </c>
    </row>
    <row r="135" spans="1:18" ht="15" hidden="1" customHeight="1" x14ac:dyDescent="0.25">
      <c r="F135" s="42"/>
      <c r="G135" s="15"/>
      <c r="H135" s="15"/>
      <c r="I135" s="15"/>
      <c r="J135" s="13"/>
      <c r="K135" s="13"/>
      <c r="L135" s="13"/>
      <c r="M135" s="13"/>
      <c r="N135" s="2"/>
      <c r="O135" s="41"/>
      <c r="P135" s="74"/>
      <c r="Q135" s="74"/>
      <c r="R135" s="74"/>
    </row>
    <row r="136" spans="1:18" ht="15" hidden="1" customHeight="1" x14ac:dyDescent="0.25">
      <c r="F136" s="42"/>
      <c r="G136" s="15"/>
      <c r="H136" s="15"/>
      <c r="I136" s="15"/>
      <c r="J136" s="13"/>
      <c r="K136" s="13"/>
      <c r="L136" s="13"/>
      <c r="M136" s="13"/>
      <c r="N136" s="2"/>
      <c r="O136" s="41"/>
      <c r="P136" s="74"/>
      <c r="Q136" s="74"/>
      <c r="R136" s="74"/>
    </row>
    <row r="137" spans="1:18" s="12" customFormat="1" ht="56.25" hidden="1" customHeight="1" x14ac:dyDescent="0.3">
      <c r="A137" s="7"/>
      <c r="B137" s="102" t="s">
        <v>80</v>
      </c>
      <c r="C137" s="102"/>
      <c r="D137" s="50" t="s">
        <v>1</v>
      </c>
      <c r="E137" s="9" t="s">
        <v>2</v>
      </c>
      <c r="F137" s="9"/>
      <c r="G137" s="10"/>
      <c r="H137" s="103" t="s">
        <v>3</v>
      </c>
      <c r="I137" s="103"/>
      <c r="J137" s="8" t="s">
        <v>4</v>
      </c>
      <c r="K137" s="104" t="s">
        <v>5</v>
      </c>
      <c r="L137" s="104"/>
      <c r="M137" s="11" t="s">
        <v>6</v>
      </c>
      <c r="N137" s="10" t="s">
        <v>7</v>
      </c>
      <c r="O137" s="9" t="s">
        <v>7</v>
      </c>
      <c r="P137" s="70" t="s">
        <v>8</v>
      </c>
      <c r="Q137" s="35" t="s">
        <v>9</v>
      </c>
      <c r="R137" s="75" t="s">
        <v>10</v>
      </c>
    </row>
    <row r="138" spans="1:18" ht="15" hidden="1" customHeight="1" x14ac:dyDescent="0.25">
      <c r="F138" s="42"/>
      <c r="G138" s="1" t="s">
        <v>11</v>
      </c>
      <c r="H138" s="1" t="s">
        <v>12</v>
      </c>
      <c r="I138" s="1" t="s">
        <v>13</v>
      </c>
      <c r="J138" s="16" t="s">
        <v>14</v>
      </c>
      <c r="K138" s="16" t="s">
        <v>14</v>
      </c>
      <c r="L138" s="1" t="s">
        <v>15</v>
      </c>
      <c r="M138" s="16" t="s">
        <v>14</v>
      </c>
      <c r="N138" s="16" t="s">
        <v>14</v>
      </c>
      <c r="O138" s="32" t="s">
        <v>16</v>
      </c>
      <c r="Q138" s="74"/>
      <c r="R138" s="74"/>
    </row>
    <row r="139" spans="1:18" s="26" customFormat="1" ht="30" hidden="1" customHeight="1" x14ac:dyDescent="0.3">
      <c r="B139" s="27" t="s">
        <v>81</v>
      </c>
      <c r="C139" s="28" t="s">
        <v>82</v>
      </c>
      <c r="D139" s="54"/>
      <c r="E139" s="11" t="s">
        <v>83</v>
      </c>
      <c r="F139" s="9" t="s">
        <v>84</v>
      </c>
      <c r="G139" s="10"/>
      <c r="H139" s="15"/>
      <c r="I139" s="15"/>
      <c r="J139" s="13"/>
      <c r="K139" s="13"/>
      <c r="L139" s="13"/>
      <c r="M139" s="13"/>
      <c r="N139" s="2"/>
      <c r="O139" s="41"/>
      <c r="P139" s="74"/>
      <c r="Q139" s="74"/>
      <c r="R139" s="74"/>
    </row>
    <row r="140" spans="1:18" s="30" customFormat="1" ht="12" hidden="1" customHeight="1" x14ac:dyDescent="0.2">
      <c r="A140" s="17">
        <v>121</v>
      </c>
      <c r="B140" s="18" t="s">
        <v>153</v>
      </c>
      <c r="C140" s="6"/>
      <c r="D140" s="49" t="s">
        <v>134</v>
      </c>
      <c r="E140" s="6">
        <v>76700</v>
      </c>
      <c r="F140" s="83">
        <v>1217.17</v>
      </c>
      <c r="G140" s="2">
        <f t="shared" si="61"/>
        <v>1022.4228000000001</v>
      </c>
      <c r="H140" s="24">
        <f t="shared" si="64"/>
        <v>914.21638700000005</v>
      </c>
      <c r="I140" s="24">
        <f t="shared" si="65"/>
        <v>868.20736099999999</v>
      </c>
      <c r="J140" s="2">
        <f t="shared" ref="J140:J179" si="74">+F140*0.9</f>
        <v>1095.4530000000002</v>
      </c>
      <c r="K140" s="2">
        <f t="shared" ref="K140:K179" si="75">+H140*0.9</f>
        <v>822.79474830000004</v>
      </c>
      <c r="L140" s="2">
        <f t="shared" ref="L140:L179" si="76">+F140*0.8</f>
        <v>973.7360000000001</v>
      </c>
      <c r="M140" s="67">
        <f t="shared" ref="M140:M179" si="77">89.3%*F140</f>
        <v>1086.93281</v>
      </c>
      <c r="N140" s="2">
        <f t="shared" ref="N140:N179" si="78">+F140*82.17%</f>
        <v>1000.148589</v>
      </c>
      <c r="O140" s="41">
        <f t="shared" ref="O140:O179" si="79">+F140*0.74</f>
        <v>900.70580000000007</v>
      </c>
      <c r="P140" s="74">
        <f t="shared" ref="P140:P179" si="80">+F140*76.6%</f>
        <v>932.35221999999999</v>
      </c>
      <c r="Q140" s="74" t="e">
        <f>+#REF!</f>
        <v>#REF!</v>
      </c>
      <c r="R140" s="74">
        <f t="shared" si="73"/>
        <v>1086.93281</v>
      </c>
    </row>
    <row r="141" spans="1:18" s="29" customFormat="1" ht="24" hidden="1" customHeight="1" x14ac:dyDescent="0.2">
      <c r="A141" s="17">
        <v>122</v>
      </c>
      <c r="B141" s="18" t="s">
        <v>154</v>
      </c>
      <c r="C141" s="6"/>
      <c r="D141" s="49" t="s">
        <v>140</v>
      </c>
      <c r="E141" s="6">
        <v>76805</v>
      </c>
      <c r="F141" s="83">
        <v>730.24</v>
      </c>
      <c r="G141" s="2">
        <f t="shared" si="61"/>
        <v>613.40160000000003</v>
      </c>
      <c r="H141" s="2">
        <f t="shared" si="64"/>
        <v>548.48326399999996</v>
      </c>
      <c r="I141" s="2">
        <f t="shared" si="65"/>
        <v>520.88019199999997</v>
      </c>
      <c r="J141" s="2">
        <f t="shared" si="74"/>
        <v>657.21600000000001</v>
      </c>
      <c r="K141" s="2">
        <f t="shared" si="75"/>
        <v>493.6349376</v>
      </c>
      <c r="L141" s="2">
        <f t="shared" si="76"/>
        <v>584.19200000000001</v>
      </c>
      <c r="M141" s="67">
        <f t="shared" si="77"/>
        <v>652.10432000000003</v>
      </c>
      <c r="N141" s="2">
        <f t="shared" si="78"/>
        <v>600.03820799999994</v>
      </c>
      <c r="O141" s="41">
        <f t="shared" si="79"/>
        <v>540.37760000000003</v>
      </c>
      <c r="P141" s="74">
        <f t="shared" si="80"/>
        <v>559.36383999999998</v>
      </c>
      <c r="Q141" s="74" t="e">
        <f>+#REF!</f>
        <v>#REF!</v>
      </c>
      <c r="R141" s="74">
        <f t="shared" si="73"/>
        <v>652.10432000000003</v>
      </c>
    </row>
    <row r="142" spans="1:18" s="29" customFormat="1" ht="12" hidden="1" customHeight="1" x14ac:dyDescent="0.2">
      <c r="A142" s="17">
        <v>123</v>
      </c>
      <c r="B142" s="18" t="s">
        <v>155</v>
      </c>
      <c r="C142" s="6"/>
      <c r="D142" s="49" t="s">
        <v>140</v>
      </c>
      <c r="E142" s="6">
        <v>76830</v>
      </c>
      <c r="F142" s="83">
        <v>730.24</v>
      </c>
      <c r="G142" s="2">
        <f t="shared" ref="G142:G205" si="81">+F142*0.84</f>
        <v>613.40160000000003</v>
      </c>
      <c r="H142" s="2">
        <f t="shared" si="64"/>
        <v>548.48326399999996</v>
      </c>
      <c r="I142" s="2">
        <f t="shared" si="65"/>
        <v>520.88019199999997</v>
      </c>
      <c r="J142" s="2">
        <f t="shared" si="74"/>
        <v>657.21600000000001</v>
      </c>
      <c r="K142" s="2">
        <f t="shared" si="75"/>
        <v>493.6349376</v>
      </c>
      <c r="L142" s="2">
        <f t="shared" si="76"/>
        <v>584.19200000000001</v>
      </c>
      <c r="M142" s="67">
        <f t="shared" si="77"/>
        <v>652.10432000000003</v>
      </c>
      <c r="N142" s="2">
        <f t="shared" si="78"/>
        <v>600.03820799999994</v>
      </c>
      <c r="O142" s="41">
        <f t="shared" si="79"/>
        <v>540.37760000000003</v>
      </c>
      <c r="P142" s="74">
        <f t="shared" si="80"/>
        <v>559.36383999999998</v>
      </c>
      <c r="Q142" s="74" t="e">
        <f>+#REF!</f>
        <v>#REF!</v>
      </c>
      <c r="R142" s="74">
        <f t="shared" si="73"/>
        <v>652.10432000000003</v>
      </c>
    </row>
    <row r="143" spans="1:18" s="29" customFormat="1" ht="12" hidden="1" customHeight="1" x14ac:dyDescent="0.2">
      <c r="A143" s="17">
        <v>124</v>
      </c>
      <c r="B143" s="18" t="s">
        <v>156</v>
      </c>
      <c r="C143" s="6"/>
      <c r="D143" s="49" t="s">
        <v>138</v>
      </c>
      <c r="E143" s="6">
        <v>77049</v>
      </c>
      <c r="F143" s="83">
        <v>4274.29</v>
      </c>
      <c r="G143" s="2">
        <f t="shared" si="81"/>
        <v>3590.4035999999996</v>
      </c>
      <c r="H143" s="2">
        <f t="shared" si="64"/>
        <v>3210.4192189999999</v>
      </c>
      <c r="I143" s="2">
        <f t="shared" si="65"/>
        <v>3048.8510569999999</v>
      </c>
      <c r="J143" s="2">
        <f t="shared" si="74"/>
        <v>3846.8609999999999</v>
      </c>
      <c r="K143" s="2">
        <f t="shared" si="75"/>
        <v>2889.3772970999999</v>
      </c>
      <c r="L143" s="2">
        <f t="shared" si="76"/>
        <v>3419.4320000000002</v>
      </c>
      <c r="M143" s="67">
        <f t="shared" si="77"/>
        <v>3816.9409700000001</v>
      </c>
      <c r="N143" s="2">
        <f t="shared" si="78"/>
        <v>3512.1840929999998</v>
      </c>
      <c r="O143" s="41">
        <f t="shared" si="79"/>
        <v>3162.9746</v>
      </c>
      <c r="P143" s="74">
        <f t="shared" si="80"/>
        <v>3274.1061399999994</v>
      </c>
      <c r="Q143" s="74" t="e">
        <f>+#REF!</f>
        <v>#REF!</v>
      </c>
      <c r="R143" s="74">
        <f t="shared" si="73"/>
        <v>3816.9409700000001</v>
      </c>
    </row>
    <row r="144" spans="1:18" s="29" customFormat="1" ht="12" hidden="1" customHeight="1" x14ac:dyDescent="0.2">
      <c r="A144" s="17">
        <v>125</v>
      </c>
      <c r="B144" s="18" t="s">
        <v>157</v>
      </c>
      <c r="C144" s="6"/>
      <c r="D144" s="49" t="s">
        <v>140</v>
      </c>
      <c r="E144" s="6">
        <v>77065</v>
      </c>
      <c r="F144" s="83">
        <v>566.21</v>
      </c>
      <c r="G144" s="2">
        <f t="shared" si="81"/>
        <v>475.6164</v>
      </c>
      <c r="H144" s="2">
        <f t="shared" si="64"/>
        <v>425.28033100000005</v>
      </c>
      <c r="I144" s="2">
        <f t="shared" si="65"/>
        <v>403.87759299999999</v>
      </c>
      <c r="J144" s="2">
        <f t="shared" si="74"/>
        <v>509.58900000000006</v>
      </c>
      <c r="K144" s="2">
        <f t="shared" si="75"/>
        <v>382.75229790000003</v>
      </c>
      <c r="L144" s="2">
        <f t="shared" si="76"/>
        <v>452.96800000000007</v>
      </c>
      <c r="M144" s="67">
        <f t="shared" si="77"/>
        <v>505.62553000000003</v>
      </c>
      <c r="N144" s="2">
        <f t="shared" si="78"/>
        <v>465.25475700000004</v>
      </c>
      <c r="O144" s="41">
        <f t="shared" si="79"/>
        <v>418.99540000000002</v>
      </c>
      <c r="P144" s="74">
        <f t="shared" si="80"/>
        <v>433.71686</v>
      </c>
      <c r="Q144" s="74" t="e">
        <f>+#REF!</f>
        <v>#REF!</v>
      </c>
      <c r="R144" s="74">
        <f t="shared" si="73"/>
        <v>505.62553000000003</v>
      </c>
    </row>
    <row r="145" spans="1:18" s="29" customFormat="1" ht="12" hidden="1" customHeight="1" x14ac:dyDescent="0.2">
      <c r="A145" s="17">
        <v>126</v>
      </c>
      <c r="B145" s="18" t="s">
        <v>158</v>
      </c>
      <c r="C145" s="6"/>
      <c r="D145" s="49" t="s">
        <v>140</v>
      </c>
      <c r="E145" s="6">
        <v>77066</v>
      </c>
      <c r="F145" s="83">
        <v>707.85</v>
      </c>
      <c r="G145" s="2">
        <f t="shared" si="81"/>
        <v>594.59400000000005</v>
      </c>
      <c r="H145" s="2">
        <f t="shared" si="64"/>
        <v>531.66613500000005</v>
      </c>
      <c r="I145" s="2">
        <f t="shared" si="65"/>
        <v>504.90940499999999</v>
      </c>
      <c r="J145" s="2">
        <f t="shared" si="74"/>
        <v>637.06500000000005</v>
      </c>
      <c r="K145" s="2">
        <f t="shared" si="75"/>
        <v>478.49952150000007</v>
      </c>
      <c r="L145" s="2">
        <f t="shared" si="76"/>
        <v>566.28000000000009</v>
      </c>
      <c r="M145" s="67">
        <f t="shared" si="77"/>
        <v>632.11005</v>
      </c>
      <c r="N145" s="2">
        <f t="shared" si="78"/>
        <v>581.64034500000002</v>
      </c>
      <c r="O145" s="41">
        <f t="shared" si="79"/>
        <v>523.80899999999997</v>
      </c>
      <c r="P145" s="74">
        <f t="shared" si="80"/>
        <v>542.21309999999994</v>
      </c>
      <c r="Q145" s="74" t="e">
        <f>+#REF!</f>
        <v>#REF!</v>
      </c>
      <c r="R145" s="74">
        <f t="shared" si="73"/>
        <v>632.11005</v>
      </c>
    </row>
    <row r="146" spans="1:18" s="29" customFormat="1" ht="12" hidden="1" customHeight="1" x14ac:dyDescent="0.2">
      <c r="A146" s="17">
        <v>127</v>
      </c>
      <c r="B146" s="18" t="s">
        <v>159</v>
      </c>
      <c r="C146" s="6"/>
      <c r="D146" s="49" t="s">
        <v>160</v>
      </c>
      <c r="E146" s="6">
        <v>77067</v>
      </c>
      <c r="F146" s="83">
        <v>326.63</v>
      </c>
      <c r="G146" s="2">
        <f t="shared" si="81"/>
        <v>274.36919999999998</v>
      </c>
      <c r="H146" s="2">
        <f t="shared" si="64"/>
        <v>245.331793</v>
      </c>
      <c r="I146" s="2">
        <f t="shared" si="65"/>
        <v>232.98517899999999</v>
      </c>
      <c r="J146" s="2">
        <f t="shared" si="74"/>
        <v>293.96699999999998</v>
      </c>
      <c r="K146" s="2">
        <f t="shared" si="75"/>
        <v>220.7986137</v>
      </c>
      <c r="L146" s="2">
        <f t="shared" si="76"/>
        <v>261.30400000000003</v>
      </c>
      <c r="M146" s="67">
        <f t="shared" si="77"/>
        <v>291.68059</v>
      </c>
      <c r="N146" s="2">
        <f t="shared" si="78"/>
        <v>268.39187099999998</v>
      </c>
      <c r="O146" s="41">
        <f t="shared" si="79"/>
        <v>241.7062</v>
      </c>
      <c r="P146" s="74">
        <f t="shared" si="80"/>
        <v>250.19857999999996</v>
      </c>
      <c r="Q146" s="74" t="e">
        <f>+#REF!</f>
        <v>#REF!</v>
      </c>
      <c r="R146" s="74">
        <f t="shared" si="73"/>
        <v>291.68059</v>
      </c>
    </row>
    <row r="147" spans="1:18" s="29" customFormat="1" ht="12" hidden="1" customHeight="1" x14ac:dyDescent="0.2">
      <c r="A147" s="17">
        <v>128</v>
      </c>
      <c r="B147" s="18" t="s">
        <v>161</v>
      </c>
      <c r="C147" s="6"/>
      <c r="D147" s="49" t="s">
        <v>140</v>
      </c>
      <c r="E147" s="6">
        <v>70200</v>
      </c>
      <c r="F147" s="83">
        <v>271.14999999999998</v>
      </c>
      <c r="G147" s="2">
        <f t="shared" si="81"/>
        <v>227.76599999999996</v>
      </c>
      <c r="H147" s="2">
        <f t="shared" si="64"/>
        <v>203.66076499999997</v>
      </c>
      <c r="I147" s="2">
        <f t="shared" si="65"/>
        <v>193.41129499999997</v>
      </c>
      <c r="J147" s="2">
        <f t="shared" si="74"/>
        <v>244.035</v>
      </c>
      <c r="K147" s="2">
        <f t="shared" si="75"/>
        <v>183.29468849999998</v>
      </c>
      <c r="L147" s="2">
        <f t="shared" si="76"/>
        <v>216.92</v>
      </c>
      <c r="M147" s="67">
        <f t="shared" si="77"/>
        <v>242.13694999999998</v>
      </c>
      <c r="N147" s="2">
        <f t="shared" si="78"/>
        <v>222.80395499999997</v>
      </c>
      <c r="O147" s="41">
        <f t="shared" si="79"/>
        <v>200.65099999999998</v>
      </c>
      <c r="P147" s="74">
        <f t="shared" si="80"/>
        <v>207.70089999999996</v>
      </c>
      <c r="Q147" s="74" t="e">
        <f>+#REF!</f>
        <v>#REF!</v>
      </c>
      <c r="R147" s="74">
        <f t="shared" si="73"/>
        <v>242.13694999999998</v>
      </c>
    </row>
    <row r="148" spans="1:18" s="29" customFormat="1" ht="12" hidden="1" customHeight="1" x14ac:dyDescent="0.2">
      <c r="A148" s="17">
        <v>129</v>
      </c>
      <c r="B148" s="18" t="s">
        <v>162</v>
      </c>
      <c r="C148" s="6"/>
      <c r="D148" s="49" t="s">
        <v>140</v>
      </c>
      <c r="E148" s="6">
        <v>70210</v>
      </c>
      <c r="F148" s="83">
        <v>381.12</v>
      </c>
      <c r="G148" s="2">
        <f t="shared" si="81"/>
        <v>320.14080000000001</v>
      </c>
      <c r="H148" s="2">
        <f t="shared" si="64"/>
        <v>286.259232</v>
      </c>
      <c r="I148" s="2">
        <f t="shared" si="65"/>
        <v>271.85289599999999</v>
      </c>
      <c r="J148" s="2">
        <f t="shared" si="74"/>
        <v>343.00800000000004</v>
      </c>
      <c r="K148" s="2">
        <f t="shared" si="75"/>
        <v>257.63330880000001</v>
      </c>
      <c r="L148" s="2">
        <f t="shared" si="76"/>
        <v>304.89600000000002</v>
      </c>
      <c r="M148" s="67">
        <f t="shared" si="77"/>
        <v>340.34016000000003</v>
      </c>
      <c r="N148" s="2">
        <f t="shared" si="78"/>
        <v>313.16630400000003</v>
      </c>
      <c r="O148" s="41">
        <f t="shared" si="79"/>
        <v>282.02879999999999</v>
      </c>
      <c r="P148" s="74">
        <f t="shared" si="80"/>
        <v>291.93791999999996</v>
      </c>
      <c r="Q148" s="74" t="e">
        <f>+#REF!</f>
        <v>#REF!</v>
      </c>
      <c r="R148" s="74">
        <f t="shared" si="73"/>
        <v>340.34016000000003</v>
      </c>
    </row>
    <row r="149" spans="1:18" s="29" customFormat="1" ht="12" hidden="1" customHeight="1" x14ac:dyDescent="0.2">
      <c r="A149" s="17">
        <v>130</v>
      </c>
      <c r="B149" s="18" t="s">
        <v>163</v>
      </c>
      <c r="C149" s="6"/>
      <c r="D149" s="49" t="s">
        <v>140</v>
      </c>
      <c r="E149" s="6">
        <v>70220</v>
      </c>
      <c r="F149" s="83">
        <v>268.64</v>
      </c>
      <c r="G149" s="2">
        <f t="shared" si="81"/>
        <v>225.65759999999997</v>
      </c>
      <c r="H149" s="2">
        <f t="shared" si="64"/>
        <v>201.77550399999998</v>
      </c>
      <c r="I149" s="2">
        <f t="shared" si="65"/>
        <v>191.62091199999998</v>
      </c>
      <c r="J149" s="2">
        <f t="shared" si="74"/>
        <v>241.77599999999998</v>
      </c>
      <c r="K149" s="2">
        <f t="shared" si="75"/>
        <v>181.59795359999998</v>
      </c>
      <c r="L149" s="2">
        <f t="shared" si="76"/>
        <v>214.91200000000001</v>
      </c>
      <c r="M149" s="67">
        <f t="shared" si="77"/>
        <v>239.89552</v>
      </c>
      <c r="N149" s="2">
        <f t="shared" si="78"/>
        <v>220.74148799999998</v>
      </c>
      <c r="O149" s="41">
        <f t="shared" si="79"/>
        <v>198.7936</v>
      </c>
      <c r="P149" s="74">
        <f t="shared" si="80"/>
        <v>205.77823999999995</v>
      </c>
      <c r="Q149" s="74" t="e">
        <f>+#REF!</f>
        <v>#REF!</v>
      </c>
      <c r="R149" s="74">
        <f t="shared" si="73"/>
        <v>239.89552</v>
      </c>
    </row>
    <row r="150" spans="1:18" s="29" customFormat="1" ht="12" hidden="1" customHeight="1" x14ac:dyDescent="0.2">
      <c r="A150" s="17">
        <v>131</v>
      </c>
      <c r="B150" s="18" t="s">
        <v>164</v>
      </c>
      <c r="C150" s="6"/>
      <c r="D150" s="49" t="s">
        <v>138</v>
      </c>
      <c r="E150" s="6">
        <v>70486</v>
      </c>
      <c r="F150" s="83">
        <v>2402.13</v>
      </c>
      <c r="G150" s="2">
        <f t="shared" si="81"/>
        <v>2017.7891999999999</v>
      </c>
      <c r="H150" s="2">
        <f t="shared" si="64"/>
        <v>1804.2398430000001</v>
      </c>
      <c r="I150" s="2">
        <f t="shared" si="65"/>
        <v>1713.4393289999998</v>
      </c>
      <c r="J150" s="2">
        <f t="shared" si="74"/>
        <v>2161.9170000000004</v>
      </c>
      <c r="K150" s="2">
        <f t="shared" si="75"/>
        <v>1623.8158587</v>
      </c>
      <c r="L150" s="2">
        <f t="shared" si="76"/>
        <v>1921.7040000000002</v>
      </c>
      <c r="M150" s="67">
        <f t="shared" si="77"/>
        <v>2145.1020900000003</v>
      </c>
      <c r="N150" s="2">
        <f t="shared" si="78"/>
        <v>1973.8302210000002</v>
      </c>
      <c r="O150" s="41">
        <f t="shared" si="79"/>
        <v>1777.5762</v>
      </c>
      <c r="P150" s="74">
        <f t="shared" si="80"/>
        <v>1840.0315799999998</v>
      </c>
      <c r="Q150" s="74" t="e">
        <f>+#REF!</f>
        <v>#REF!</v>
      </c>
      <c r="R150" s="74">
        <f t="shared" si="73"/>
        <v>2145.1020900000003</v>
      </c>
    </row>
    <row r="151" spans="1:18" s="29" customFormat="1" ht="12" hidden="1" customHeight="1" x14ac:dyDescent="0.2">
      <c r="A151" s="17">
        <v>132</v>
      </c>
      <c r="B151" s="18" t="s">
        <v>165</v>
      </c>
      <c r="C151" s="6"/>
      <c r="D151" s="49" t="s">
        <v>138</v>
      </c>
      <c r="E151" s="6">
        <v>70492</v>
      </c>
      <c r="F151" s="83">
        <v>4606.0600000000004</v>
      </c>
      <c r="G151" s="2">
        <f t="shared" si="81"/>
        <v>3869.0904</v>
      </c>
      <c r="H151" s="2">
        <f t="shared" si="64"/>
        <v>3459.6116660000002</v>
      </c>
      <c r="I151" s="2">
        <f t="shared" si="65"/>
        <v>3285.502598</v>
      </c>
      <c r="J151" s="2">
        <f t="shared" si="74"/>
        <v>4145.4540000000006</v>
      </c>
      <c r="K151" s="2">
        <f t="shared" si="75"/>
        <v>3113.6504994000002</v>
      </c>
      <c r="L151" s="2">
        <f t="shared" si="76"/>
        <v>3684.8480000000004</v>
      </c>
      <c r="M151" s="67">
        <f t="shared" si="77"/>
        <v>4113.2115800000001</v>
      </c>
      <c r="N151" s="2">
        <f t="shared" si="78"/>
        <v>3784.7995020000003</v>
      </c>
      <c r="O151" s="41">
        <f t="shared" si="79"/>
        <v>3408.4844000000003</v>
      </c>
      <c r="P151" s="74">
        <f t="shared" si="80"/>
        <v>3528.2419599999998</v>
      </c>
      <c r="Q151" s="74" t="e">
        <f>+#REF!</f>
        <v>#REF!</v>
      </c>
      <c r="R151" s="74">
        <f t="shared" si="73"/>
        <v>4113.2115800000001</v>
      </c>
    </row>
    <row r="152" spans="1:18" s="29" customFormat="1" ht="12" hidden="1" customHeight="1" x14ac:dyDescent="0.2">
      <c r="A152" s="17">
        <v>133</v>
      </c>
      <c r="B152" s="18" t="s">
        <v>166</v>
      </c>
      <c r="C152" s="6"/>
      <c r="D152" s="49" t="s">
        <v>138</v>
      </c>
      <c r="E152" s="6">
        <v>71250</v>
      </c>
      <c r="F152" s="83">
        <v>2034.01</v>
      </c>
      <c r="G152" s="2">
        <f t="shared" si="81"/>
        <v>1708.5683999999999</v>
      </c>
      <c r="H152" s="2">
        <f t="shared" si="64"/>
        <v>1527.744911</v>
      </c>
      <c r="I152" s="2">
        <f t="shared" si="65"/>
        <v>1450.8593329999999</v>
      </c>
      <c r="J152" s="2">
        <f t="shared" si="74"/>
        <v>1830.6089999999999</v>
      </c>
      <c r="K152" s="2">
        <f t="shared" si="75"/>
        <v>1374.9704199</v>
      </c>
      <c r="L152" s="2">
        <f t="shared" si="76"/>
        <v>1627.2080000000001</v>
      </c>
      <c r="M152" s="67">
        <f t="shared" si="77"/>
        <v>1816.37093</v>
      </c>
      <c r="N152" s="2">
        <f t="shared" si="78"/>
        <v>1671.3460170000001</v>
      </c>
      <c r="O152" s="41">
        <f t="shared" si="79"/>
        <v>1505.1674</v>
      </c>
      <c r="P152" s="74">
        <f t="shared" si="80"/>
        <v>1558.0516599999999</v>
      </c>
      <c r="Q152" s="74" t="e">
        <f>+#REF!</f>
        <v>#REF!</v>
      </c>
      <c r="R152" s="74">
        <f t="shared" si="73"/>
        <v>1816.37093</v>
      </c>
    </row>
    <row r="153" spans="1:18" s="29" customFormat="1" ht="12" hidden="1" customHeight="1" x14ac:dyDescent="0.2">
      <c r="A153" s="17">
        <v>134</v>
      </c>
      <c r="B153" s="18" t="s">
        <v>167</v>
      </c>
      <c r="C153" s="6"/>
      <c r="D153" s="49" t="s">
        <v>140</v>
      </c>
      <c r="E153" s="6">
        <v>73502</v>
      </c>
      <c r="F153" s="83">
        <v>258.7</v>
      </c>
      <c r="G153" s="2">
        <f t="shared" si="81"/>
        <v>217.30799999999999</v>
      </c>
      <c r="H153" s="2">
        <f t="shared" si="64"/>
        <v>194.30956999999998</v>
      </c>
      <c r="I153" s="2">
        <f t="shared" si="65"/>
        <v>184.53070999999997</v>
      </c>
      <c r="J153" s="2">
        <f t="shared" si="74"/>
        <v>232.82999999999998</v>
      </c>
      <c r="K153" s="2">
        <f t="shared" si="75"/>
        <v>174.87861299999997</v>
      </c>
      <c r="L153" s="2">
        <f t="shared" si="76"/>
        <v>206.96</v>
      </c>
      <c r="M153" s="67">
        <f t="shared" si="77"/>
        <v>231.01909999999998</v>
      </c>
      <c r="N153" s="2">
        <f t="shared" si="78"/>
        <v>212.57378999999997</v>
      </c>
      <c r="O153" s="41">
        <f t="shared" si="79"/>
        <v>191.43799999999999</v>
      </c>
      <c r="P153" s="74">
        <f t="shared" si="80"/>
        <v>198.16419999999997</v>
      </c>
      <c r="Q153" s="74" t="e">
        <f>+#REF!</f>
        <v>#REF!</v>
      </c>
      <c r="R153" s="74">
        <f t="shared" si="73"/>
        <v>231.01909999999998</v>
      </c>
    </row>
    <row r="154" spans="1:18" s="29" customFormat="1" ht="12" hidden="1" customHeight="1" x14ac:dyDescent="0.2">
      <c r="A154" s="17">
        <v>135</v>
      </c>
      <c r="B154" s="18" t="s">
        <v>168</v>
      </c>
      <c r="C154" s="6"/>
      <c r="D154" s="49" t="s">
        <v>140</v>
      </c>
      <c r="E154" s="6">
        <v>73552</v>
      </c>
      <c r="F154" s="83">
        <v>700.86</v>
      </c>
      <c r="G154" s="2">
        <f t="shared" si="81"/>
        <v>588.72239999999999</v>
      </c>
      <c r="H154" s="2">
        <f t="shared" si="64"/>
        <v>526.41594599999996</v>
      </c>
      <c r="I154" s="2">
        <f t="shared" si="65"/>
        <v>499.92343799999998</v>
      </c>
      <c r="J154" s="2">
        <f t="shared" si="74"/>
        <v>630.774</v>
      </c>
      <c r="K154" s="2">
        <f t="shared" si="75"/>
        <v>473.7743514</v>
      </c>
      <c r="L154" s="2">
        <f t="shared" si="76"/>
        <v>560.68799999999999</v>
      </c>
      <c r="M154" s="67">
        <f t="shared" si="77"/>
        <v>625.86797999999999</v>
      </c>
      <c r="N154" s="2">
        <f t="shared" si="78"/>
        <v>575.89666199999999</v>
      </c>
      <c r="O154" s="41">
        <f t="shared" si="79"/>
        <v>518.63639999999998</v>
      </c>
      <c r="P154" s="74">
        <f t="shared" si="80"/>
        <v>536.85875999999996</v>
      </c>
      <c r="Q154" s="74" t="e">
        <f>+#REF!</f>
        <v>#REF!</v>
      </c>
      <c r="R154" s="74">
        <f t="shared" si="73"/>
        <v>625.86797999999999</v>
      </c>
    </row>
    <row r="155" spans="1:18" s="29" customFormat="1" ht="12" hidden="1" customHeight="1" x14ac:dyDescent="0.2">
      <c r="A155" s="17">
        <v>136</v>
      </c>
      <c r="B155" s="18" t="s">
        <v>169</v>
      </c>
      <c r="C155" s="6"/>
      <c r="D155" s="49" t="s">
        <v>140</v>
      </c>
      <c r="E155" s="6">
        <v>73560</v>
      </c>
      <c r="F155" s="83">
        <v>415.41</v>
      </c>
      <c r="G155" s="2">
        <f t="shared" si="81"/>
        <v>348.94440000000003</v>
      </c>
      <c r="H155" s="2">
        <f t="shared" si="64"/>
        <v>312.01445100000001</v>
      </c>
      <c r="I155" s="2">
        <f t="shared" si="65"/>
        <v>296.31195300000002</v>
      </c>
      <c r="J155" s="2">
        <f t="shared" si="74"/>
        <v>373.86900000000003</v>
      </c>
      <c r="K155" s="2">
        <f t="shared" si="75"/>
        <v>280.81300590000001</v>
      </c>
      <c r="L155" s="2">
        <f t="shared" si="76"/>
        <v>332.32800000000003</v>
      </c>
      <c r="M155" s="67">
        <f t="shared" si="77"/>
        <v>370.96113000000003</v>
      </c>
      <c r="N155" s="2">
        <f t="shared" si="78"/>
        <v>341.34239700000001</v>
      </c>
      <c r="O155" s="41">
        <f t="shared" si="79"/>
        <v>307.40340000000003</v>
      </c>
      <c r="P155" s="74">
        <f t="shared" si="80"/>
        <v>318.20405999999997</v>
      </c>
      <c r="Q155" s="74" t="e">
        <f>+#REF!</f>
        <v>#REF!</v>
      </c>
      <c r="R155" s="74">
        <f t="shared" si="73"/>
        <v>370.96113000000003</v>
      </c>
    </row>
    <row r="156" spans="1:18" s="29" customFormat="1" ht="12" hidden="1" customHeight="1" x14ac:dyDescent="0.2">
      <c r="A156" s="17">
        <v>137</v>
      </c>
      <c r="B156" s="18" t="s">
        <v>170</v>
      </c>
      <c r="C156" s="6"/>
      <c r="D156" s="49" t="s">
        <v>140</v>
      </c>
      <c r="E156" s="6">
        <v>73565</v>
      </c>
      <c r="F156" s="83">
        <v>284.69</v>
      </c>
      <c r="G156" s="2">
        <f t="shared" si="81"/>
        <v>239.1396</v>
      </c>
      <c r="H156" s="2">
        <f t="shared" si="64"/>
        <v>213.830659</v>
      </c>
      <c r="I156" s="2">
        <f t="shared" si="65"/>
        <v>203.06937699999997</v>
      </c>
      <c r="J156" s="2">
        <f t="shared" si="74"/>
        <v>256.221</v>
      </c>
      <c r="K156" s="2">
        <f t="shared" si="75"/>
        <v>192.44759310000001</v>
      </c>
      <c r="L156" s="2">
        <f t="shared" si="76"/>
        <v>227.75200000000001</v>
      </c>
      <c r="M156" s="67">
        <f t="shared" si="77"/>
        <v>254.22817000000001</v>
      </c>
      <c r="N156" s="2">
        <f t="shared" si="78"/>
        <v>233.92977299999998</v>
      </c>
      <c r="O156" s="41">
        <f t="shared" si="79"/>
        <v>210.67060000000001</v>
      </c>
      <c r="P156" s="74">
        <f t="shared" si="80"/>
        <v>218.07253999999998</v>
      </c>
      <c r="Q156" s="74" t="e">
        <f>+#REF!</f>
        <v>#REF!</v>
      </c>
      <c r="R156" s="74">
        <f t="shared" si="73"/>
        <v>254.22817000000001</v>
      </c>
    </row>
    <row r="157" spans="1:18" s="29" customFormat="1" ht="12" hidden="1" customHeight="1" x14ac:dyDescent="0.2">
      <c r="A157" s="17">
        <v>138</v>
      </c>
      <c r="B157" s="18" t="s">
        <v>171</v>
      </c>
      <c r="C157" s="6"/>
      <c r="D157" s="49" t="s">
        <v>140</v>
      </c>
      <c r="E157" s="6">
        <v>73600</v>
      </c>
      <c r="F157" s="83">
        <v>443.36</v>
      </c>
      <c r="G157" s="2">
        <f t="shared" si="81"/>
        <v>372.42239999999998</v>
      </c>
      <c r="H157" s="2">
        <f t="shared" si="64"/>
        <v>333.00769600000001</v>
      </c>
      <c r="I157" s="2">
        <f t="shared" si="65"/>
        <v>316.24868799999996</v>
      </c>
      <c r="J157" s="2">
        <f t="shared" si="74"/>
        <v>399.024</v>
      </c>
      <c r="K157" s="2">
        <f t="shared" si="75"/>
        <v>299.70692640000004</v>
      </c>
      <c r="L157" s="2">
        <f t="shared" si="76"/>
        <v>354.68800000000005</v>
      </c>
      <c r="M157" s="67">
        <f t="shared" si="77"/>
        <v>395.92048</v>
      </c>
      <c r="N157" s="2">
        <f t="shared" si="78"/>
        <v>364.30891200000002</v>
      </c>
      <c r="O157" s="41">
        <f t="shared" si="79"/>
        <v>328.08640000000003</v>
      </c>
      <c r="P157" s="74">
        <f t="shared" si="80"/>
        <v>339.61375999999996</v>
      </c>
      <c r="Q157" s="74" t="e">
        <f>+#REF!</f>
        <v>#REF!</v>
      </c>
      <c r="R157" s="74">
        <f t="shared" si="73"/>
        <v>395.92048</v>
      </c>
    </row>
    <row r="158" spans="1:18" s="29" customFormat="1" ht="12" hidden="1" customHeight="1" x14ac:dyDescent="0.2">
      <c r="A158" s="17">
        <v>139</v>
      </c>
      <c r="B158" s="18" t="s">
        <v>172</v>
      </c>
      <c r="C158" s="6"/>
      <c r="D158" s="49" t="s">
        <v>140</v>
      </c>
      <c r="E158" s="6">
        <v>73620</v>
      </c>
      <c r="F158" s="83">
        <v>168.61</v>
      </c>
      <c r="G158" s="2">
        <f t="shared" si="81"/>
        <v>141.63240000000002</v>
      </c>
      <c r="H158" s="2">
        <f t="shared" si="64"/>
        <v>126.642971</v>
      </c>
      <c r="I158" s="2">
        <f t="shared" si="65"/>
        <v>120.269513</v>
      </c>
      <c r="J158" s="2">
        <f t="shared" si="74"/>
        <v>151.74900000000002</v>
      </c>
      <c r="K158" s="2">
        <f t="shared" si="75"/>
        <v>113.9786739</v>
      </c>
      <c r="L158" s="2">
        <f t="shared" si="76"/>
        <v>134.88800000000001</v>
      </c>
      <c r="M158" s="67">
        <f t="shared" si="77"/>
        <v>150.56873000000002</v>
      </c>
      <c r="N158" s="2">
        <f t="shared" si="78"/>
        <v>138.54683700000001</v>
      </c>
      <c r="O158" s="41">
        <f t="shared" si="79"/>
        <v>124.77140000000001</v>
      </c>
      <c r="P158" s="74">
        <f t="shared" si="80"/>
        <v>129.15526</v>
      </c>
      <c r="Q158" s="74" t="e">
        <f>+#REF!</f>
        <v>#REF!</v>
      </c>
      <c r="R158" s="74">
        <f t="shared" si="73"/>
        <v>150.56873000000002</v>
      </c>
    </row>
    <row r="159" spans="1:18" s="29" customFormat="1" ht="24" hidden="1" customHeight="1" x14ac:dyDescent="0.2">
      <c r="A159" s="17">
        <v>140</v>
      </c>
      <c r="B159" s="18" t="s">
        <v>173</v>
      </c>
      <c r="C159" s="6"/>
      <c r="D159" s="49" t="s">
        <v>140</v>
      </c>
      <c r="E159" s="6">
        <v>73725</v>
      </c>
      <c r="F159" s="83">
        <v>5802.36</v>
      </c>
      <c r="G159" s="2">
        <f t="shared" si="81"/>
        <v>4873.9823999999999</v>
      </c>
      <c r="H159" s="2">
        <f t="shared" si="64"/>
        <v>4358.1525959999999</v>
      </c>
      <c r="I159" s="2">
        <f t="shared" si="65"/>
        <v>4138.8233879999998</v>
      </c>
      <c r="J159" s="2">
        <f t="shared" si="74"/>
        <v>5222.1239999999998</v>
      </c>
      <c r="K159" s="2">
        <f t="shared" si="75"/>
        <v>3922.3373363999999</v>
      </c>
      <c r="L159" s="2">
        <f t="shared" si="76"/>
        <v>4641.8879999999999</v>
      </c>
      <c r="M159" s="67">
        <f t="shared" si="77"/>
        <v>5181.5074800000002</v>
      </c>
      <c r="N159" s="2">
        <f t="shared" si="78"/>
        <v>4767.7992119999999</v>
      </c>
      <c r="O159" s="41">
        <f t="shared" si="79"/>
        <v>4293.7464</v>
      </c>
      <c r="P159" s="74">
        <f t="shared" si="80"/>
        <v>4444.607759999999</v>
      </c>
      <c r="Q159" s="74" t="e">
        <f>+#REF!</f>
        <v>#REF!</v>
      </c>
      <c r="R159" s="74">
        <f t="shared" si="73"/>
        <v>5181.5074800000002</v>
      </c>
    </row>
    <row r="160" spans="1:18" s="29" customFormat="1" ht="12" hidden="1" customHeight="1" x14ac:dyDescent="0.2">
      <c r="A160" s="17">
        <v>141</v>
      </c>
      <c r="B160" s="18" t="s">
        <v>174</v>
      </c>
      <c r="C160" s="6"/>
      <c r="D160" s="49" t="s">
        <v>140</v>
      </c>
      <c r="E160" s="6">
        <v>74018</v>
      </c>
      <c r="F160" s="83">
        <v>182.48</v>
      </c>
      <c r="G160" s="2">
        <f t="shared" si="81"/>
        <v>153.28319999999999</v>
      </c>
      <c r="H160" s="2">
        <f t="shared" si="64"/>
        <v>137.06072799999998</v>
      </c>
      <c r="I160" s="2">
        <f t="shared" si="65"/>
        <v>130.16298399999999</v>
      </c>
      <c r="J160" s="2">
        <f t="shared" si="74"/>
        <v>164.232</v>
      </c>
      <c r="K160" s="2">
        <f t="shared" si="75"/>
        <v>123.35465519999998</v>
      </c>
      <c r="L160" s="2">
        <f t="shared" si="76"/>
        <v>145.98400000000001</v>
      </c>
      <c r="M160" s="67">
        <f t="shared" si="77"/>
        <v>162.95463999999998</v>
      </c>
      <c r="N160" s="2">
        <f t="shared" si="78"/>
        <v>149.943816</v>
      </c>
      <c r="O160" s="41">
        <f t="shared" si="79"/>
        <v>135.0352</v>
      </c>
      <c r="P160" s="74">
        <f t="shared" si="80"/>
        <v>139.77967999999998</v>
      </c>
      <c r="Q160" s="74" t="e">
        <f>+#REF!</f>
        <v>#REF!</v>
      </c>
      <c r="R160" s="74">
        <f t="shared" si="73"/>
        <v>162.95463999999998</v>
      </c>
    </row>
    <row r="161" spans="1:18" s="29" customFormat="1" ht="12" hidden="1" customHeight="1" x14ac:dyDescent="0.2">
      <c r="A161" s="17">
        <v>142</v>
      </c>
      <c r="B161" s="18" t="s">
        <v>175</v>
      </c>
      <c r="C161" s="6"/>
      <c r="D161" s="49" t="s">
        <v>140</v>
      </c>
      <c r="E161" s="6">
        <v>74022</v>
      </c>
      <c r="F161" s="83">
        <v>540.77</v>
      </c>
      <c r="G161" s="2">
        <f t="shared" si="81"/>
        <v>454.24679999999995</v>
      </c>
      <c r="H161" s="2">
        <f t="shared" si="64"/>
        <v>406.172347</v>
      </c>
      <c r="I161" s="2">
        <f t="shared" si="65"/>
        <v>385.73124099999995</v>
      </c>
      <c r="J161" s="2">
        <f t="shared" si="74"/>
        <v>486.69299999999998</v>
      </c>
      <c r="K161" s="2">
        <f t="shared" si="75"/>
        <v>365.55511230000002</v>
      </c>
      <c r="L161" s="2">
        <f t="shared" si="76"/>
        <v>432.61599999999999</v>
      </c>
      <c r="M161" s="67">
        <f t="shared" si="77"/>
        <v>482.90760999999998</v>
      </c>
      <c r="N161" s="2">
        <f t="shared" si="78"/>
        <v>444.35070899999999</v>
      </c>
      <c r="O161" s="41">
        <f t="shared" si="79"/>
        <v>400.16980000000001</v>
      </c>
      <c r="P161" s="74">
        <f t="shared" si="80"/>
        <v>414.22981999999996</v>
      </c>
      <c r="Q161" s="74" t="e">
        <f>+#REF!</f>
        <v>#REF!</v>
      </c>
      <c r="R161" s="74">
        <f t="shared" si="73"/>
        <v>482.90760999999998</v>
      </c>
    </row>
    <row r="162" spans="1:18" s="29" customFormat="1" ht="12" hidden="1" customHeight="1" x14ac:dyDescent="0.2">
      <c r="A162" s="17">
        <v>143</v>
      </c>
      <c r="B162" s="18" t="s">
        <v>176</v>
      </c>
      <c r="C162" s="6"/>
      <c r="D162" s="49" t="s">
        <v>138</v>
      </c>
      <c r="E162" s="6">
        <v>74178</v>
      </c>
      <c r="F162" s="83">
        <v>3480.72</v>
      </c>
      <c r="G162" s="2">
        <f t="shared" si="81"/>
        <v>2923.8047999999999</v>
      </c>
      <c r="H162" s="2">
        <f t="shared" si="64"/>
        <v>2614.3687919999998</v>
      </c>
      <c r="I162" s="2">
        <f t="shared" si="65"/>
        <v>2482.7975759999995</v>
      </c>
      <c r="J162" s="2">
        <f t="shared" si="74"/>
        <v>3132.6479999999997</v>
      </c>
      <c r="K162" s="2">
        <f t="shared" si="75"/>
        <v>2352.9319127999997</v>
      </c>
      <c r="L162" s="2">
        <f t="shared" si="76"/>
        <v>2784.576</v>
      </c>
      <c r="M162" s="67">
        <f t="shared" si="77"/>
        <v>3108.28296</v>
      </c>
      <c r="N162" s="2">
        <f t="shared" si="78"/>
        <v>2860.1076239999998</v>
      </c>
      <c r="O162" s="41">
        <f t="shared" si="79"/>
        <v>2575.7327999999998</v>
      </c>
      <c r="P162" s="74">
        <f t="shared" si="80"/>
        <v>2666.2315199999994</v>
      </c>
      <c r="Q162" s="74" t="e">
        <f>+#REF!</f>
        <v>#REF!</v>
      </c>
      <c r="R162" s="74">
        <f t="shared" si="73"/>
        <v>3108.28296</v>
      </c>
    </row>
    <row r="163" spans="1:18" s="29" customFormat="1" ht="12" hidden="1" customHeight="1" x14ac:dyDescent="0.2">
      <c r="A163" s="17">
        <v>144</v>
      </c>
      <c r="B163" s="18" t="s">
        <v>152</v>
      </c>
      <c r="C163" s="6"/>
      <c r="D163" s="49" t="s">
        <v>140</v>
      </c>
      <c r="E163" s="6">
        <v>74183</v>
      </c>
      <c r="F163" s="83">
        <v>5019.05</v>
      </c>
      <c r="G163" s="2">
        <f t="shared" si="81"/>
        <v>4216.0020000000004</v>
      </c>
      <c r="H163" s="2">
        <f t="shared" si="64"/>
        <v>3769.8084549999999</v>
      </c>
      <c r="I163" s="2">
        <f t="shared" si="65"/>
        <v>3580.0883649999996</v>
      </c>
      <c r="J163" s="2">
        <f t="shared" si="74"/>
        <v>4517.1450000000004</v>
      </c>
      <c r="K163" s="2">
        <f t="shared" si="75"/>
        <v>3392.8276095000001</v>
      </c>
      <c r="L163" s="2">
        <f t="shared" si="76"/>
        <v>4015.2400000000002</v>
      </c>
      <c r="M163" s="67">
        <f t="shared" si="77"/>
        <v>4482.0116500000004</v>
      </c>
      <c r="N163" s="2">
        <f t="shared" si="78"/>
        <v>4124.1533850000005</v>
      </c>
      <c r="O163" s="41">
        <f t="shared" si="79"/>
        <v>3714.0970000000002</v>
      </c>
      <c r="P163" s="74">
        <f t="shared" si="80"/>
        <v>3844.5922999999998</v>
      </c>
      <c r="Q163" s="74" t="e">
        <f>+#REF!</f>
        <v>#REF!</v>
      </c>
      <c r="R163" s="74">
        <f t="shared" si="73"/>
        <v>4482.0116500000004</v>
      </c>
    </row>
    <row r="164" spans="1:18" s="29" customFormat="1" ht="12" hidden="1" customHeight="1" x14ac:dyDescent="0.2">
      <c r="A164" s="17">
        <v>145</v>
      </c>
      <c r="B164" s="18" t="s">
        <v>177</v>
      </c>
      <c r="C164" s="6"/>
      <c r="D164" s="49" t="s">
        <v>178</v>
      </c>
      <c r="E164" s="6">
        <v>74220</v>
      </c>
      <c r="F164" s="83">
        <v>619.83000000000004</v>
      </c>
      <c r="G164" s="2">
        <f t="shared" si="81"/>
        <v>520.65719999999999</v>
      </c>
      <c r="H164" s="2">
        <f t="shared" si="64"/>
        <v>465.55431300000004</v>
      </c>
      <c r="I164" s="2">
        <f t="shared" si="65"/>
        <v>442.12473899999998</v>
      </c>
      <c r="J164" s="2">
        <f t="shared" si="74"/>
        <v>557.84700000000009</v>
      </c>
      <c r="K164" s="2">
        <f t="shared" si="75"/>
        <v>418.99888170000003</v>
      </c>
      <c r="L164" s="2">
        <f t="shared" si="76"/>
        <v>495.86400000000003</v>
      </c>
      <c r="M164" s="67">
        <f t="shared" si="77"/>
        <v>553.50819000000001</v>
      </c>
      <c r="N164" s="2">
        <f t="shared" si="78"/>
        <v>509.31431100000003</v>
      </c>
      <c r="O164" s="41">
        <f t="shared" si="79"/>
        <v>458.67420000000004</v>
      </c>
      <c r="P164" s="74">
        <f t="shared" si="80"/>
        <v>474.78977999999995</v>
      </c>
      <c r="Q164" s="74" t="e">
        <f>+#REF!</f>
        <v>#REF!</v>
      </c>
      <c r="R164" s="74">
        <f t="shared" si="73"/>
        <v>553.50819000000001</v>
      </c>
    </row>
    <row r="165" spans="1:18" s="29" customFormat="1" ht="12" hidden="1" customHeight="1" x14ac:dyDescent="0.2">
      <c r="A165" s="17">
        <v>146</v>
      </c>
      <c r="B165" s="18" t="s">
        <v>179</v>
      </c>
      <c r="C165" s="6"/>
      <c r="D165" s="49" t="s">
        <v>180</v>
      </c>
      <c r="E165" s="6">
        <v>74240</v>
      </c>
      <c r="F165" s="83">
        <v>685.57</v>
      </c>
      <c r="G165" s="2">
        <f t="shared" si="81"/>
        <v>575.87880000000007</v>
      </c>
      <c r="H165" s="2">
        <f t="shared" si="64"/>
        <v>514.93162700000005</v>
      </c>
      <c r="I165" s="2">
        <f t="shared" si="65"/>
        <v>489.01708100000002</v>
      </c>
      <c r="J165" s="2">
        <f t="shared" si="74"/>
        <v>617.01300000000003</v>
      </c>
      <c r="K165" s="2">
        <f t="shared" si="75"/>
        <v>463.43846430000008</v>
      </c>
      <c r="L165" s="2">
        <f t="shared" si="76"/>
        <v>548.45600000000002</v>
      </c>
      <c r="M165" s="67">
        <f t="shared" si="77"/>
        <v>612.21401000000003</v>
      </c>
      <c r="N165" s="2">
        <f t="shared" si="78"/>
        <v>563.33286900000007</v>
      </c>
      <c r="O165" s="41">
        <f t="shared" si="79"/>
        <v>507.32180000000005</v>
      </c>
      <c r="P165" s="74">
        <f t="shared" si="80"/>
        <v>525.14661999999998</v>
      </c>
      <c r="Q165" s="74" t="e">
        <f>+#REF!</f>
        <v>#REF!</v>
      </c>
      <c r="R165" s="74">
        <f t="shared" si="73"/>
        <v>612.21401000000003</v>
      </c>
    </row>
    <row r="166" spans="1:18" s="29" customFormat="1" ht="12" hidden="1" customHeight="1" x14ac:dyDescent="0.2">
      <c r="A166" s="17">
        <v>147</v>
      </c>
      <c r="B166" s="18" t="s">
        <v>181</v>
      </c>
      <c r="C166" s="6"/>
      <c r="D166" s="49" t="s">
        <v>182</v>
      </c>
      <c r="E166" s="6">
        <v>74270</v>
      </c>
      <c r="F166" s="83">
        <v>826.67</v>
      </c>
      <c r="G166" s="2">
        <f t="shared" si="81"/>
        <v>694.40279999999996</v>
      </c>
      <c r="H166" s="2">
        <f t="shared" si="64"/>
        <v>620.91183699999999</v>
      </c>
      <c r="I166" s="2">
        <f t="shared" si="65"/>
        <v>589.66371099999992</v>
      </c>
      <c r="J166" s="2">
        <f t="shared" si="74"/>
        <v>744.00299999999993</v>
      </c>
      <c r="K166" s="2">
        <f t="shared" si="75"/>
        <v>558.8206533</v>
      </c>
      <c r="L166" s="2">
        <f t="shared" si="76"/>
        <v>661.33600000000001</v>
      </c>
      <c r="M166" s="67">
        <f t="shared" si="77"/>
        <v>738.21631000000002</v>
      </c>
      <c r="N166" s="2">
        <f t="shared" si="78"/>
        <v>679.27473899999995</v>
      </c>
      <c r="O166" s="41">
        <f t="shared" si="79"/>
        <v>611.73579999999993</v>
      </c>
      <c r="P166" s="74">
        <f t="shared" si="80"/>
        <v>633.22921999999994</v>
      </c>
      <c r="Q166" s="74" t="e">
        <f>+#REF!</f>
        <v>#REF!</v>
      </c>
      <c r="R166" s="74">
        <f t="shared" si="73"/>
        <v>738.21631000000002</v>
      </c>
    </row>
    <row r="167" spans="1:18" s="29" customFormat="1" ht="12" hidden="1" customHeight="1" x14ac:dyDescent="0.2">
      <c r="A167" s="17">
        <v>148</v>
      </c>
      <c r="B167" s="18" t="s">
        <v>183</v>
      </c>
      <c r="C167" s="6"/>
      <c r="D167" s="49" t="s">
        <v>134</v>
      </c>
      <c r="E167" s="6">
        <v>76641</v>
      </c>
      <c r="F167" s="83">
        <v>902.89</v>
      </c>
      <c r="G167" s="2">
        <f t="shared" si="81"/>
        <v>758.42759999999998</v>
      </c>
      <c r="H167" s="2">
        <f t="shared" si="64"/>
        <v>678.16067899999996</v>
      </c>
      <c r="I167" s="2">
        <f t="shared" si="65"/>
        <v>644.03143699999998</v>
      </c>
      <c r="J167" s="2">
        <f t="shared" si="74"/>
        <v>812.601</v>
      </c>
      <c r="K167" s="2">
        <f t="shared" si="75"/>
        <v>610.34461109999995</v>
      </c>
      <c r="L167" s="2">
        <f t="shared" si="76"/>
        <v>722.31200000000001</v>
      </c>
      <c r="M167" s="67">
        <f t="shared" si="77"/>
        <v>806.28076999999996</v>
      </c>
      <c r="N167" s="2">
        <f t="shared" si="78"/>
        <v>741.90471300000002</v>
      </c>
      <c r="O167" s="41">
        <f t="shared" si="79"/>
        <v>668.1386</v>
      </c>
      <c r="P167" s="74">
        <f t="shared" si="80"/>
        <v>691.61373999999989</v>
      </c>
      <c r="Q167" s="74" t="e">
        <f>+#REF!</f>
        <v>#REF!</v>
      </c>
      <c r="R167" s="74">
        <f t="shared" si="73"/>
        <v>806.28076999999996</v>
      </c>
    </row>
    <row r="168" spans="1:18" s="29" customFormat="1" ht="12" hidden="1" customHeight="1" x14ac:dyDescent="0.2">
      <c r="A168" s="17">
        <v>149</v>
      </c>
      <c r="B168" s="18" t="s">
        <v>184</v>
      </c>
      <c r="C168" s="6"/>
      <c r="D168" s="49" t="s">
        <v>134</v>
      </c>
      <c r="E168" s="6">
        <v>76700</v>
      </c>
      <c r="F168" s="83">
        <v>1217.17</v>
      </c>
      <c r="G168" s="2">
        <f t="shared" si="81"/>
        <v>1022.4228000000001</v>
      </c>
      <c r="H168" s="2">
        <f t="shared" si="64"/>
        <v>914.21638700000005</v>
      </c>
      <c r="I168" s="2">
        <f t="shared" si="65"/>
        <v>868.20736099999999</v>
      </c>
      <c r="J168" s="2">
        <f t="shared" si="74"/>
        <v>1095.4530000000002</v>
      </c>
      <c r="K168" s="2">
        <f t="shared" si="75"/>
        <v>822.79474830000004</v>
      </c>
      <c r="L168" s="2">
        <f t="shared" si="76"/>
        <v>973.7360000000001</v>
      </c>
      <c r="M168" s="67">
        <f t="shared" si="77"/>
        <v>1086.93281</v>
      </c>
      <c r="N168" s="2">
        <f t="shared" si="78"/>
        <v>1000.148589</v>
      </c>
      <c r="O168" s="41">
        <f t="shared" si="79"/>
        <v>900.70580000000007</v>
      </c>
      <c r="P168" s="74">
        <f t="shared" si="80"/>
        <v>932.35221999999999</v>
      </c>
      <c r="Q168" s="74" t="e">
        <f>+#REF!</f>
        <v>#REF!</v>
      </c>
      <c r="R168" s="74">
        <f t="shared" si="73"/>
        <v>1086.93281</v>
      </c>
    </row>
    <row r="169" spans="1:18" s="29" customFormat="1" ht="12" hidden="1" customHeight="1" x14ac:dyDescent="0.2">
      <c r="A169" s="17">
        <v>150</v>
      </c>
      <c r="B169" s="18" t="s">
        <v>185</v>
      </c>
      <c r="C169" s="6"/>
      <c r="D169" s="49" t="s">
        <v>134</v>
      </c>
      <c r="E169" s="6">
        <v>76705</v>
      </c>
      <c r="F169" s="83">
        <v>625.74</v>
      </c>
      <c r="G169" s="2">
        <f t="shared" si="81"/>
        <v>525.62159999999994</v>
      </c>
      <c r="H169" s="2">
        <f t="shared" si="64"/>
        <v>469.993314</v>
      </c>
      <c r="I169" s="2">
        <f t="shared" si="65"/>
        <v>446.34034199999996</v>
      </c>
      <c r="J169" s="2">
        <f t="shared" si="74"/>
        <v>563.16600000000005</v>
      </c>
      <c r="K169" s="2">
        <f t="shared" si="75"/>
        <v>422.99398259999998</v>
      </c>
      <c r="L169" s="2">
        <f t="shared" si="76"/>
        <v>500.59200000000004</v>
      </c>
      <c r="M169" s="67">
        <f t="shared" si="77"/>
        <v>558.78582000000006</v>
      </c>
      <c r="N169" s="2">
        <f t="shared" si="78"/>
        <v>514.17055800000003</v>
      </c>
      <c r="O169" s="41">
        <f t="shared" si="79"/>
        <v>463.04759999999999</v>
      </c>
      <c r="P169" s="74">
        <f t="shared" si="80"/>
        <v>479.31683999999996</v>
      </c>
      <c r="Q169" s="74" t="e">
        <f>+#REF!</f>
        <v>#REF!</v>
      </c>
      <c r="R169" s="74">
        <f t="shared" si="73"/>
        <v>558.78582000000006</v>
      </c>
    </row>
    <row r="170" spans="1:18" s="29" customFormat="1" ht="12" hidden="1" customHeight="1" x14ac:dyDescent="0.2">
      <c r="A170" s="17">
        <v>151</v>
      </c>
      <c r="B170" s="18" t="s">
        <v>186</v>
      </c>
      <c r="C170" s="6"/>
      <c r="D170" s="49" t="s">
        <v>134</v>
      </c>
      <c r="E170" s="6">
        <v>76706</v>
      </c>
      <c r="F170" s="83">
        <v>673.45</v>
      </c>
      <c r="G170" s="2">
        <f t="shared" si="81"/>
        <v>565.69799999999998</v>
      </c>
      <c r="H170" s="2">
        <f t="shared" si="64"/>
        <v>505.82829500000003</v>
      </c>
      <c r="I170" s="2">
        <f t="shared" si="65"/>
        <v>480.37188499999996</v>
      </c>
      <c r="J170" s="2">
        <f t="shared" si="74"/>
        <v>606.10500000000002</v>
      </c>
      <c r="K170" s="2">
        <f t="shared" si="75"/>
        <v>455.24546550000002</v>
      </c>
      <c r="L170" s="2">
        <f t="shared" si="76"/>
        <v>538.7600000000001</v>
      </c>
      <c r="M170" s="67">
        <f t="shared" si="77"/>
        <v>601.39085</v>
      </c>
      <c r="N170" s="2">
        <f t="shared" si="78"/>
        <v>553.37386500000002</v>
      </c>
      <c r="O170" s="41">
        <f t="shared" si="79"/>
        <v>498.35300000000001</v>
      </c>
      <c r="P170" s="74">
        <f t="shared" si="80"/>
        <v>515.86270000000002</v>
      </c>
      <c r="Q170" s="74" t="e">
        <f>+#REF!</f>
        <v>#REF!</v>
      </c>
      <c r="R170" s="74">
        <f t="shared" si="73"/>
        <v>601.39085</v>
      </c>
    </row>
    <row r="171" spans="1:18" s="29" customFormat="1" ht="12" hidden="1" customHeight="1" x14ac:dyDescent="0.2">
      <c r="A171" s="17">
        <v>152</v>
      </c>
      <c r="B171" s="18" t="s">
        <v>187</v>
      </c>
      <c r="C171" s="6"/>
      <c r="D171" s="49" t="s">
        <v>134</v>
      </c>
      <c r="E171" s="6">
        <v>76801</v>
      </c>
      <c r="F171" s="83">
        <v>695.29</v>
      </c>
      <c r="G171" s="2">
        <f t="shared" si="81"/>
        <v>584.04359999999997</v>
      </c>
      <c r="H171" s="2">
        <f t="shared" si="64"/>
        <v>522.23231899999996</v>
      </c>
      <c r="I171" s="2">
        <f t="shared" si="65"/>
        <v>495.95035699999994</v>
      </c>
      <c r="J171" s="2">
        <f t="shared" si="74"/>
        <v>625.76099999999997</v>
      </c>
      <c r="K171" s="2">
        <f t="shared" si="75"/>
        <v>470.00908709999999</v>
      </c>
      <c r="L171" s="2">
        <f t="shared" si="76"/>
        <v>556.23199999999997</v>
      </c>
      <c r="M171" s="67">
        <f t="shared" si="77"/>
        <v>620.89396999999997</v>
      </c>
      <c r="N171" s="2">
        <f t="shared" si="78"/>
        <v>571.319793</v>
      </c>
      <c r="O171" s="41">
        <f t="shared" si="79"/>
        <v>514.51459999999997</v>
      </c>
      <c r="P171" s="74">
        <f t="shared" si="80"/>
        <v>532.59213999999986</v>
      </c>
      <c r="Q171" s="74" t="e">
        <f>+#REF!</f>
        <v>#REF!</v>
      </c>
      <c r="R171" s="74">
        <f t="shared" si="73"/>
        <v>620.89396999999997</v>
      </c>
    </row>
    <row r="172" spans="1:18" s="29" customFormat="1" ht="12" hidden="1" customHeight="1" x14ac:dyDescent="0.2">
      <c r="A172" s="17">
        <v>153</v>
      </c>
      <c r="B172" s="18" t="s">
        <v>188</v>
      </c>
      <c r="C172" s="6"/>
      <c r="D172" s="49" t="s">
        <v>134</v>
      </c>
      <c r="E172" s="6">
        <v>76815</v>
      </c>
      <c r="F172" s="83">
        <v>390.84</v>
      </c>
      <c r="G172" s="2">
        <f t="shared" si="81"/>
        <v>328.30559999999997</v>
      </c>
      <c r="H172" s="2">
        <f t="shared" si="64"/>
        <v>293.55992399999997</v>
      </c>
      <c r="I172" s="2">
        <f t="shared" si="65"/>
        <v>278.78617199999997</v>
      </c>
      <c r="J172" s="2">
        <f t="shared" si="74"/>
        <v>351.75599999999997</v>
      </c>
      <c r="K172" s="2">
        <f t="shared" si="75"/>
        <v>264.20393159999998</v>
      </c>
      <c r="L172" s="2">
        <f t="shared" si="76"/>
        <v>312.67200000000003</v>
      </c>
      <c r="M172" s="67">
        <f t="shared" si="77"/>
        <v>349.02011999999996</v>
      </c>
      <c r="N172" s="2">
        <f t="shared" si="78"/>
        <v>321.15322799999996</v>
      </c>
      <c r="O172" s="41">
        <f t="shared" si="79"/>
        <v>289.22159999999997</v>
      </c>
      <c r="P172" s="74">
        <f t="shared" si="80"/>
        <v>299.38343999999995</v>
      </c>
      <c r="Q172" s="74" t="e">
        <f>+#REF!</f>
        <v>#REF!</v>
      </c>
      <c r="R172" s="74">
        <f t="shared" si="73"/>
        <v>349.02011999999996</v>
      </c>
    </row>
    <row r="173" spans="1:18" s="29" customFormat="1" ht="12" hidden="1" customHeight="1" x14ac:dyDescent="0.2">
      <c r="A173" s="17">
        <v>154</v>
      </c>
      <c r="B173" s="18" t="s">
        <v>189</v>
      </c>
      <c r="C173" s="6"/>
      <c r="D173" s="49" t="s">
        <v>134</v>
      </c>
      <c r="E173" s="6">
        <v>76870</v>
      </c>
      <c r="F173" s="83">
        <v>602.58000000000004</v>
      </c>
      <c r="G173" s="2">
        <f t="shared" si="81"/>
        <v>506.16720000000004</v>
      </c>
      <c r="H173" s="2">
        <f t="shared" si="64"/>
        <v>452.59783800000002</v>
      </c>
      <c r="I173" s="2">
        <f t="shared" si="65"/>
        <v>429.820314</v>
      </c>
      <c r="J173" s="2">
        <f t="shared" si="74"/>
        <v>542.322</v>
      </c>
      <c r="K173" s="2">
        <f t="shared" si="75"/>
        <v>407.33805420000004</v>
      </c>
      <c r="L173" s="2">
        <f t="shared" si="76"/>
        <v>482.06400000000008</v>
      </c>
      <c r="M173" s="67">
        <f t="shared" si="77"/>
        <v>538.10394000000008</v>
      </c>
      <c r="N173" s="2">
        <f t="shared" si="78"/>
        <v>495.13998600000002</v>
      </c>
      <c r="O173" s="41">
        <f t="shared" si="79"/>
        <v>445.9092</v>
      </c>
      <c r="P173" s="74">
        <f t="shared" si="80"/>
        <v>461.57628</v>
      </c>
      <c r="Q173" s="74" t="e">
        <f>+#REF!</f>
        <v>#REF!</v>
      </c>
      <c r="R173" s="74">
        <f t="shared" si="73"/>
        <v>538.10394000000008</v>
      </c>
    </row>
    <row r="174" spans="1:18" s="29" customFormat="1" ht="12" hidden="1" customHeight="1" x14ac:dyDescent="0.2">
      <c r="A174" s="17">
        <v>155</v>
      </c>
      <c r="B174" s="18" t="s">
        <v>190</v>
      </c>
      <c r="C174" s="6"/>
      <c r="D174" s="49" t="s">
        <v>134</v>
      </c>
      <c r="E174" s="6">
        <v>76946</v>
      </c>
      <c r="F174" s="83">
        <v>1043.0999999999999</v>
      </c>
      <c r="G174" s="2">
        <f t="shared" si="81"/>
        <v>876.20399999999984</v>
      </c>
      <c r="H174" s="2">
        <f t="shared" si="64"/>
        <v>783.47240999999997</v>
      </c>
      <c r="I174" s="2">
        <f t="shared" si="65"/>
        <v>744.04322999999988</v>
      </c>
      <c r="J174" s="2">
        <f t="shared" si="74"/>
        <v>938.79</v>
      </c>
      <c r="K174" s="2">
        <f t="shared" si="75"/>
        <v>705.12516900000003</v>
      </c>
      <c r="L174" s="2">
        <f t="shared" si="76"/>
        <v>834.48</v>
      </c>
      <c r="M174" s="67">
        <f t="shared" si="77"/>
        <v>931.48829999999998</v>
      </c>
      <c r="N174" s="2">
        <f t="shared" si="78"/>
        <v>857.1152699999999</v>
      </c>
      <c r="O174" s="41">
        <f t="shared" si="79"/>
        <v>771.89399999999989</v>
      </c>
      <c r="P174" s="74">
        <f t="shared" si="80"/>
        <v>799.01459999999986</v>
      </c>
      <c r="Q174" s="74" t="e">
        <f>+#REF!</f>
        <v>#REF!</v>
      </c>
      <c r="R174" s="74">
        <f t="shared" si="73"/>
        <v>931.48829999999998</v>
      </c>
    </row>
    <row r="175" spans="1:18" s="29" customFormat="1" ht="12" hidden="1" customHeight="1" x14ac:dyDescent="0.2">
      <c r="A175" s="17">
        <v>156</v>
      </c>
      <c r="B175" s="18" t="s">
        <v>191</v>
      </c>
      <c r="C175" s="6"/>
      <c r="D175" s="49" t="s">
        <v>147</v>
      </c>
      <c r="E175" s="6">
        <v>77046</v>
      </c>
      <c r="F175" s="83">
        <v>2140.15</v>
      </c>
      <c r="G175" s="2">
        <f t="shared" si="81"/>
        <v>1797.7260000000001</v>
      </c>
      <c r="H175" s="2">
        <f t="shared" si="64"/>
        <v>1607.4666650000001</v>
      </c>
      <c r="I175" s="2">
        <f t="shared" si="65"/>
        <v>1526.5689949999999</v>
      </c>
      <c r="J175" s="2">
        <f t="shared" si="74"/>
        <v>1926.1350000000002</v>
      </c>
      <c r="K175" s="2">
        <f t="shared" si="75"/>
        <v>1446.7199985000002</v>
      </c>
      <c r="L175" s="2">
        <f t="shared" si="76"/>
        <v>1712.1200000000001</v>
      </c>
      <c r="M175" s="67">
        <f t="shared" si="77"/>
        <v>1911.1539500000001</v>
      </c>
      <c r="N175" s="2">
        <f t="shared" si="78"/>
        <v>1758.5612550000001</v>
      </c>
      <c r="O175" s="41">
        <f t="shared" si="79"/>
        <v>1583.711</v>
      </c>
      <c r="P175" s="74">
        <f t="shared" si="80"/>
        <v>1639.3548999999998</v>
      </c>
      <c r="Q175" s="74" t="e">
        <f>+#REF!</f>
        <v>#REF!</v>
      </c>
      <c r="R175" s="74">
        <f t="shared" si="73"/>
        <v>1911.1539500000001</v>
      </c>
    </row>
    <row r="176" spans="1:18" s="29" customFormat="1" ht="12" hidden="1" customHeight="1" x14ac:dyDescent="0.2">
      <c r="A176" s="17">
        <v>157</v>
      </c>
      <c r="B176" s="18" t="s">
        <v>156</v>
      </c>
      <c r="C176" s="6"/>
      <c r="D176" s="49" t="s">
        <v>147</v>
      </c>
      <c r="E176" s="6">
        <v>77049</v>
      </c>
      <c r="F176" s="83">
        <v>4274.29</v>
      </c>
      <c r="G176" s="2">
        <f t="shared" si="81"/>
        <v>3590.4035999999996</v>
      </c>
      <c r="H176" s="2">
        <f t="shared" si="64"/>
        <v>3210.4192189999999</v>
      </c>
      <c r="I176" s="2">
        <f t="shared" si="65"/>
        <v>3048.8510569999999</v>
      </c>
      <c r="J176" s="2">
        <f t="shared" si="74"/>
        <v>3846.8609999999999</v>
      </c>
      <c r="K176" s="2">
        <f t="shared" si="75"/>
        <v>2889.3772970999999</v>
      </c>
      <c r="L176" s="2">
        <f t="shared" si="76"/>
        <v>3419.4320000000002</v>
      </c>
      <c r="M176" s="67">
        <f t="shared" si="77"/>
        <v>3816.9409700000001</v>
      </c>
      <c r="N176" s="2">
        <f t="shared" si="78"/>
        <v>3512.1840929999998</v>
      </c>
      <c r="O176" s="41">
        <f t="shared" si="79"/>
        <v>3162.9746</v>
      </c>
      <c r="P176" s="74">
        <f t="shared" si="80"/>
        <v>3274.1061399999994</v>
      </c>
      <c r="Q176" s="74" t="e">
        <f>+#REF!</f>
        <v>#REF!</v>
      </c>
      <c r="R176" s="74">
        <f t="shared" si="73"/>
        <v>3816.9409700000001</v>
      </c>
    </row>
    <row r="177" spans="1:18" s="29" customFormat="1" ht="12" hidden="1" customHeight="1" x14ac:dyDescent="0.2">
      <c r="A177" s="17">
        <v>158</v>
      </c>
      <c r="B177" s="18" t="s">
        <v>192</v>
      </c>
      <c r="C177" s="6"/>
      <c r="D177" s="49" t="s">
        <v>140</v>
      </c>
      <c r="E177" s="6">
        <v>77080</v>
      </c>
      <c r="F177" s="83">
        <v>692.02</v>
      </c>
      <c r="G177" s="2">
        <f t="shared" si="81"/>
        <v>581.29679999999996</v>
      </c>
      <c r="H177" s="2">
        <f t="shared" si="64"/>
        <v>519.77622199999996</v>
      </c>
      <c r="I177" s="2">
        <f t="shared" si="65"/>
        <v>493.61786599999994</v>
      </c>
      <c r="J177" s="2">
        <f t="shared" si="74"/>
        <v>622.81799999999998</v>
      </c>
      <c r="K177" s="2">
        <f t="shared" si="75"/>
        <v>467.79859979999998</v>
      </c>
      <c r="L177" s="2">
        <f t="shared" si="76"/>
        <v>553.61599999999999</v>
      </c>
      <c r="M177" s="67">
        <f t="shared" si="77"/>
        <v>617.97385999999995</v>
      </c>
      <c r="N177" s="2">
        <f t="shared" si="78"/>
        <v>568.632834</v>
      </c>
      <c r="O177" s="41">
        <f t="shared" si="79"/>
        <v>512.09479999999996</v>
      </c>
      <c r="P177" s="74">
        <f t="shared" si="80"/>
        <v>530.08731999999986</v>
      </c>
      <c r="Q177" s="74" t="e">
        <f>+#REF!</f>
        <v>#REF!</v>
      </c>
      <c r="R177" s="74">
        <f t="shared" si="73"/>
        <v>617.97385999999995</v>
      </c>
    </row>
    <row r="178" spans="1:18" s="29" customFormat="1" ht="12" hidden="1" customHeight="1" x14ac:dyDescent="0.2">
      <c r="A178" s="17">
        <v>159</v>
      </c>
      <c r="B178" s="18" t="s">
        <v>193</v>
      </c>
      <c r="C178" s="6"/>
      <c r="D178" s="49" t="s">
        <v>194</v>
      </c>
      <c r="E178" s="6">
        <v>78815</v>
      </c>
      <c r="F178" s="83">
        <v>10281.31</v>
      </c>
      <c r="G178" s="2">
        <f t="shared" si="81"/>
        <v>8636.3004000000001</v>
      </c>
      <c r="H178" s="2">
        <f t="shared" si="64"/>
        <v>7722.2919409999995</v>
      </c>
      <c r="I178" s="2">
        <f t="shared" si="65"/>
        <v>7333.6584229999989</v>
      </c>
      <c r="J178" s="2">
        <f t="shared" si="74"/>
        <v>9253.1790000000001</v>
      </c>
      <c r="K178" s="2">
        <f t="shared" si="75"/>
        <v>6950.0627469000001</v>
      </c>
      <c r="L178" s="2">
        <f t="shared" si="76"/>
        <v>8225.0480000000007</v>
      </c>
      <c r="M178" s="67">
        <f t="shared" si="77"/>
        <v>9181.2098299999998</v>
      </c>
      <c r="N178" s="2">
        <f t="shared" si="78"/>
        <v>8448.1524269999991</v>
      </c>
      <c r="O178" s="41">
        <f t="shared" si="79"/>
        <v>7608.1693999999998</v>
      </c>
      <c r="P178" s="74">
        <f t="shared" si="80"/>
        <v>7875.4834599999986</v>
      </c>
      <c r="Q178" s="74" t="e">
        <f>+#REF!</f>
        <v>#REF!</v>
      </c>
      <c r="R178" s="74">
        <f t="shared" si="73"/>
        <v>9181.2098299999998</v>
      </c>
    </row>
    <row r="179" spans="1:18" s="29" customFormat="1" ht="12" hidden="1" customHeight="1" x14ac:dyDescent="0.2">
      <c r="A179" s="17">
        <v>160</v>
      </c>
      <c r="B179" s="18" t="s">
        <v>195</v>
      </c>
      <c r="C179" s="6"/>
      <c r="D179" s="49" t="s">
        <v>194</v>
      </c>
      <c r="E179" s="6">
        <v>78816</v>
      </c>
      <c r="F179" s="83">
        <v>10281.31</v>
      </c>
      <c r="G179" s="2">
        <f t="shared" si="81"/>
        <v>8636.3004000000001</v>
      </c>
      <c r="H179" s="2">
        <f t="shared" si="64"/>
        <v>7722.2919409999995</v>
      </c>
      <c r="I179" s="2">
        <f t="shared" si="65"/>
        <v>7333.6584229999989</v>
      </c>
      <c r="J179" s="2">
        <f t="shared" si="74"/>
        <v>9253.1790000000001</v>
      </c>
      <c r="K179" s="2">
        <f t="shared" si="75"/>
        <v>6950.0627469000001</v>
      </c>
      <c r="L179" s="2">
        <f t="shared" si="76"/>
        <v>8225.0480000000007</v>
      </c>
      <c r="M179" s="67">
        <f t="shared" si="77"/>
        <v>9181.2098299999998</v>
      </c>
      <c r="N179" s="2">
        <f t="shared" si="78"/>
        <v>8448.1524269999991</v>
      </c>
      <c r="O179" s="41">
        <f t="shared" si="79"/>
        <v>7608.1693999999998</v>
      </c>
      <c r="P179" s="74">
        <f t="shared" si="80"/>
        <v>7875.4834599999986</v>
      </c>
      <c r="Q179" s="74" t="e">
        <f>+#REF!</f>
        <v>#REF!</v>
      </c>
      <c r="R179" s="74">
        <f t="shared" si="73"/>
        <v>9181.2098299999998</v>
      </c>
    </row>
    <row r="180" spans="1:18" s="29" customFormat="1" ht="12" hidden="1" customHeight="1" x14ac:dyDescent="0.2">
      <c r="A180" s="6"/>
      <c r="B180" s="18"/>
      <c r="C180" s="6"/>
      <c r="D180" s="49"/>
      <c r="E180" s="6"/>
      <c r="F180" s="82"/>
      <c r="G180" s="2"/>
      <c r="H180" s="2"/>
      <c r="I180" s="2"/>
      <c r="J180" s="2"/>
      <c r="K180" s="2"/>
      <c r="L180" s="2"/>
      <c r="M180" s="67"/>
      <c r="N180" s="2"/>
      <c r="O180" s="41"/>
      <c r="P180" s="74"/>
      <c r="Q180" s="74"/>
      <c r="R180" s="74"/>
    </row>
    <row r="181" spans="1:18" s="29" customFormat="1" ht="15.75" hidden="1" customHeight="1" x14ac:dyDescent="0.25">
      <c r="A181" s="6"/>
      <c r="B181" s="23" t="s">
        <v>196</v>
      </c>
      <c r="C181" s="6"/>
      <c r="D181" s="49"/>
      <c r="E181" s="6"/>
      <c r="F181" s="82"/>
      <c r="G181" s="5"/>
      <c r="H181" s="5"/>
      <c r="I181" s="5"/>
      <c r="J181" s="5"/>
      <c r="K181" s="5"/>
      <c r="L181" s="5"/>
      <c r="M181" s="67"/>
      <c r="N181" s="2"/>
      <c r="O181" s="41"/>
      <c r="P181" s="74"/>
      <c r="Q181" s="74"/>
      <c r="R181" s="74"/>
    </row>
    <row r="182" spans="1:18" s="29" customFormat="1" ht="12" hidden="1" customHeight="1" x14ac:dyDescent="0.2">
      <c r="A182" s="17">
        <v>161</v>
      </c>
      <c r="B182" s="25" t="s">
        <v>197</v>
      </c>
      <c r="C182" s="6"/>
      <c r="D182" s="49"/>
      <c r="E182" s="6">
        <v>38222</v>
      </c>
      <c r="F182" s="83">
        <v>4655.09</v>
      </c>
      <c r="G182" s="5">
        <f t="shared" si="81"/>
        <v>3910.2755999999999</v>
      </c>
      <c r="H182" s="5">
        <f t="shared" ref="H182:H189" si="82">+F182*75.11%</f>
        <v>3496.438099</v>
      </c>
      <c r="I182" s="5">
        <f t="shared" ref="I182:I189" si="83">+F182*71.33%</f>
        <v>3320.4756969999999</v>
      </c>
      <c r="J182" s="5">
        <f t="shared" ref="J182:J189" si="84">+F182*0.9</f>
        <v>4189.5810000000001</v>
      </c>
      <c r="K182" s="5">
        <f t="shared" ref="K182:K189" si="85">+H182*0.9</f>
        <v>3146.7942891000002</v>
      </c>
      <c r="L182" s="5">
        <f t="shared" ref="L182:L189" si="86">+F182*0.8</f>
        <v>3724.0720000000001</v>
      </c>
      <c r="M182" s="67">
        <f t="shared" ref="M182:M189" si="87">89.3%*F182</f>
        <v>4156.9953700000005</v>
      </c>
      <c r="N182" s="2">
        <f t="shared" ref="N182:N189" si="88">+F182*82.17%</f>
        <v>3825.0874530000001</v>
      </c>
      <c r="O182" s="41">
        <f t="shared" ref="O182:O189" si="89">+F182*0.74</f>
        <v>3444.7665999999999</v>
      </c>
      <c r="P182" s="74">
        <f t="shared" ref="P182:P189" si="90">+F182*76.6%</f>
        <v>3565.7989399999997</v>
      </c>
      <c r="Q182" s="74" t="e">
        <f>+#REF!</f>
        <v>#REF!</v>
      </c>
      <c r="R182" s="74">
        <f t="shared" si="73"/>
        <v>4156.9953700000005</v>
      </c>
    </row>
    <row r="183" spans="1:18" s="29" customFormat="1" ht="12" hidden="1" customHeight="1" x14ac:dyDescent="0.2">
      <c r="A183" s="17">
        <v>162</v>
      </c>
      <c r="B183" s="25" t="s">
        <v>198</v>
      </c>
      <c r="C183" s="6"/>
      <c r="D183" s="49" t="s">
        <v>199</v>
      </c>
      <c r="E183" s="6">
        <v>96413</v>
      </c>
      <c r="F183" s="83">
        <v>990.03</v>
      </c>
      <c r="G183" s="5">
        <f t="shared" si="81"/>
        <v>831.62519999999995</v>
      </c>
      <c r="H183" s="5">
        <f t="shared" si="82"/>
        <v>743.61153300000001</v>
      </c>
      <c r="I183" s="5">
        <f t="shared" si="83"/>
        <v>706.18839899999989</v>
      </c>
      <c r="J183" s="5">
        <f t="shared" si="84"/>
        <v>891.02700000000004</v>
      </c>
      <c r="K183" s="5">
        <f t="shared" si="85"/>
        <v>669.25037970000005</v>
      </c>
      <c r="L183" s="5">
        <f t="shared" si="86"/>
        <v>792.024</v>
      </c>
      <c r="M183" s="67">
        <f t="shared" si="87"/>
        <v>884.09678999999994</v>
      </c>
      <c r="N183" s="2">
        <f t="shared" si="88"/>
        <v>813.50765100000001</v>
      </c>
      <c r="O183" s="41">
        <f t="shared" si="89"/>
        <v>732.62220000000002</v>
      </c>
      <c r="P183" s="74">
        <f t="shared" si="90"/>
        <v>758.36297999999988</v>
      </c>
      <c r="Q183" s="74" t="e">
        <f>+#REF!</f>
        <v>#REF!</v>
      </c>
      <c r="R183" s="74">
        <f t="shared" si="73"/>
        <v>884.09678999999994</v>
      </c>
    </row>
    <row r="184" spans="1:18" s="29" customFormat="1" ht="12" hidden="1" customHeight="1" x14ac:dyDescent="0.2">
      <c r="A184" s="17">
        <v>163</v>
      </c>
      <c r="B184" s="25" t="s">
        <v>200</v>
      </c>
      <c r="C184" s="6"/>
      <c r="D184" s="49" t="s">
        <v>199</v>
      </c>
      <c r="E184" s="6">
        <v>96415</v>
      </c>
      <c r="F184" s="83">
        <v>990.03</v>
      </c>
      <c r="G184" s="5">
        <f t="shared" si="81"/>
        <v>831.62519999999995</v>
      </c>
      <c r="H184" s="5">
        <f t="shared" si="82"/>
        <v>743.61153300000001</v>
      </c>
      <c r="I184" s="5">
        <f t="shared" si="83"/>
        <v>706.18839899999989</v>
      </c>
      <c r="J184" s="5">
        <f t="shared" si="84"/>
        <v>891.02700000000004</v>
      </c>
      <c r="K184" s="5">
        <f t="shared" si="85"/>
        <v>669.25037970000005</v>
      </c>
      <c r="L184" s="5">
        <f t="shared" si="86"/>
        <v>792.024</v>
      </c>
      <c r="M184" s="67">
        <f t="shared" si="87"/>
        <v>884.09678999999994</v>
      </c>
      <c r="N184" s="2">
        <f t="shared" si="88"/>
        <v>813.50765100000001</v>
      </c>
      <c r="O184" s="41">
        <f t="shared" si="89"/>
        <v>732.62220000000002</v>
      </c>
      <c r="P184" s="74">
        <f t="shared" si="90"/>
        <v>758.36297999999988</v>
      </c>
      <c r="Q184" s="74" t="e">
        <f>+#REF!</f>
        <v>#REF!</v>
      </c>
      <c r="R184" s="74">
        <f t="shared" si="73"/>
        <v>884.09678999999994</v>
      </c>
    </row>
    <row r="185" spans="1:18" s="29" customFormat="1" ht="12" hidden="1" customHeight="1" x14ac:dyDescent="0.2">
      <c r="A185" s="17">
        <v>164</v>
      </c>
      <c r="B185" s="25" t="s">
        <v>201</v>
      </c>
      <c r="C185" s="6"/>
      <c r="D185" s="49" t="s">
        <v>199</v>
      </c>
      <c r="E185" s="6">
        <v>96416</v>
      </c>
      <c r="F185" s="83">
        <v>704.47</v>
      </c>
      <c r="G185" s="5">
        <f t="shared" si="81"/>
        <v>591.75480000000005</v>
      </c>
      <c r="H185" s="5">
        <f t="shared" si="82"/>
        <v>529.12741700000004</v>
      </c>
      <c r="I185" s="5">
        <f t="shared" si="83"/>
        <v>502.49845099999999</v>
      </c>
      <c r="J185" s="5">
        <f t="shared" si="84"/>
        <v>634.02300000000002</v>
      </c>
      <c r="K185" s="5">
        <f t="shared" si="85"/>
        <v>476.21467530000007</v>
      </c>
      <c r="L185" s="5">
        <f t="shared" si="86"/>
        <v>563.57600000000002</v>
      </c>
      <c r="M185" s="67">
        <f t="shared" si="87"/>
        <v>629.09171000000003</v>
      </c>
      <c r="N185" s="2">
        <f t="shared" si="88"/>
        <v>578.86299900000006</v>
      </c>
      <c r="O185" s="41">
        <f t="shared" si="89"/>
        <v>521.30780000000004</v>
      </c>
      <c r="P185" s="74">
        <f t="shared" si="90"/>
        <v>539.62401999999997</v>
      </c>
      <c r="Q185" s="74" t="e">
        <f>+#REF!</f>
        <v>#REF!</v>
      </c>
      <c r="R185" s="74">
        <f t="shared" si="73"/>
        <v>629.09171000000003</v>
      </c>
    </row>
    <row r="186" spans="1:18" s="29" customFormat="1" ht="12" hidden="1" customHeight="1" x14ac:dyDescent="0.2">
      <c r="A186" s="17" t="s">
        <v>202</v>
      </c>
      <c r="B186" s="25" t="s">
        <v>203</v>
      </c>
      <c r="C186" s="6"/>
      <c r="D186" s="49" t="s">
        <v>199</v>
      </c>
      <c r="E186" s="6">
        <v>96417</v>
      </c>
      <c r="F186" s="83">
        <v>990.03</v>
      </c>
      <c r="G186" s="5">
        <f t="shared" si="81"/>
        <v>831.62519999999995</v>
      </c>
      <c r="H186" s="5">
        <f t="shared" si="82"/>
        <v>743.61153300000001</v>
      </c>
      <c r="I186" s="5">
        <f t="shared" si="83"/>
        <v>706.18839899999989</v>
      </c>
      <c r="J186" s="5">
        <f t="shared" si="84"/>
        <v>891.02700000000004</v>
      </c>
      <c r="K186" s="5">
        <f t="shared" si="85"/>
        <v>669.25037970000005</v>
      </c>
      <c r="L186" s="5">
        <f t="shared" si="86"/>
        <v>792.024</v>
      </c>
      <c r="M186" s="67">
        <f t="shared" si="87"/>
        <v>884.09678999999994</v>
      </c>
      <c r="N186" s="2">
        <f t="shared" si="88"/>
        <v>813.50765100000001</v>
      </c>
      <c r="O186" s="41">
        <f t="shared" si="89"/>
        <v>732.62220000000002</v>
      </c>
      <c r="P186" s="74">
        <f t="shared" si="90"/>
        <v>758.36297999999988</v>
      </c>
      <c r="Q186" s="74" t="e">
        <f>+#REF!</f>
        <v>#REF!</v>
      </c>
      <c r="R186" s="74">
        <f t="shared" si="73"/>
        <v>884.09678999999994</v>
      </c>
    </row>
    <row r="187" spans="1:18" s="29" customFormat="1" ht="12" hidden="1" customHeight="1" x14ac:dyDescent="0.2">
      <c r="A187" s="17">
        <v>166</v>
      </c>
      <c r="B187" s="25" t="s">
        <v>204</v>
      </c>
      <c r="C187" s="6"/>
      <c r="D187" s="49" t="s">
        <v>205</v>
      </c>
      <c r="E187" s="6" t="s">
        <v>206</v>
      </c>
      <c r="F187" s="83">
        <v>8410.33</v>
      </c>
      <c r="G187" s="5">
        <f t="shared" si="81"/>
        <v>7064.6772000000001</v>
      </c>
      <c r="H187" s="5">
        <f t="shared" si="82"/>
        <v>6316.9988629999998</v>
      </c>
      <c r="I187" s="5">
        <f t="shared" si="83"/>
        <v>5999.0883889999996</v>
      </c>
      <c r="J187" s="5">
        <f t="shared" si="84"/>
        <v>7569.2970000000005</v>
      </c>
      <c r="K187" s="5">
        <f t="shared" si="85"/>
        <v>5685.2989766999999</v>
      </c>
      <c r="L187" s="5">
        <f t="shared" si="86"/>
        <v>6728.2640000000001</v>
      </c>
      <c r="M187" s="67">
        <f t="shared" si="87"/>
        <v>7510.4246899999998</v>
      </c>
      <c r="N187" s="2">
        <f t="shared" si="88"/>
        <v>6910.768161</v>
      </c>
      <c r="O187" s="41">
        <f t="shared" si="89"/>
        <v>6223.6441999999997</v>
      </c>
      <c r="P187" s="74">
        <f t="shared" si="90"/>
        <v>6442.3127799999993</v>
      </c>
      <c r="Q187" s="74" t="e">
        <f>+#REF!</f>
        <v>#REF!</v>
      </c>
      <c r="R187" s="74">
        <f t="shared" si="73"/>
        <v>7510.4246899999998</v>
      </c>
    </row>
    <row r="188" spans="1:18" s="29" customFormat="1" ht="12" hidden="1" customHeight="1" x14ac:dyDescent="0.2">
      <c r="A188" s="17">
        <v>167</v>
      </c>
      <c r="B188" s="25" t="s">
        <v>207</v>
      </c>
      <c r="C188" s="6"/>
      <c r="D188" s="49" t="s">
        <v>205</v>
      </c>
      <c r="E188" s="6" t="s">
        <v>208</v>
      </c>
      <c r="F188" s="83">
        <v>1879.34</v>
      </c>
      <c r="G188" s="5">
        <f t="shared" si="81"/>
        <v>1578.6455999999998</v>
      </c>
      <c r="H188" s="5">
        <f t="shared" si="82"/>
        <v>1411.5722739999999</v>
      </c>
      <c r="I188" s="5">
        <f t="shared" si="83"/>
        <v>1340.5332219999998</v>
      </c>
      <c r="J188" s="5">
        <f t="shared" si="84"/>
        <v>1691.4059999999999</v>
      </c>
      <c r="K188" s="5">
        <f t="shared" si="85"/>
        <v>1270.4150465999999</v>
      </c>
      <c r="L188" s="5">
        <f t="shared" si="86"/>
        <v>1503.472</v>
      </c>
      <c r="M188" s="67">
        <f t="shared" si="87"/>
        <v>1678.25062</v>
      </c>
      <c r="N188" s="2">
        <f t="shared" si="88"/>
        <v>1544.2536779999998</v>
      </c>
      <c r="O188" s="41">
        <f t="shared" si="89"/>
        <v>1390.7115999999999</v>
      </c>
      <c r="P188" s="74">
        <f t="shared" si="90"/>
        <v>1439.5744399999999</v>
      </c>
      <c r="Q188" s="74" t="e">
        <f>+#REF!</f>
        <v>#REF!</v>
      </c>
      <c r="R188" s="74">
        <f t="shared" si="73"/>
        <v>1678.25062</v>
      </c>
    </row>
    <row r="189" spans="1:18" s="29" customFormat="1" ht="12" hidden="1" customHeight="1" x14ac:dyDescent="0.2">
      <c r="A189" s="17">
        <v>168</v>
      </c>
      <c r="B189" s="25" t="s">
        <v>209</v>
      </c>
      <c r="C189" s="6"/>
      <c r="D189" s="49" t="s">
        <v>205</v>
      </c>
      <c r="E189" s="6" t="s">
        <v>210</v>
      </c>
      <c r="F189" s="83">
        <v>1715.69</v>
      </c>
      <c r="G189" s="5">
        <f t="shared" si="81"/>
        <v>1441.1795999999999</v>
      </c>
      <c r="H189" s="5">
        <f t="shared" si="82"/>
        <v>1288.654759</v>
      </c>
      <c r="I189" s="5">
        <f t="shared" si="83"/>
        <v>1223.8016769999999</v>
      </c>
      <c r="J189" s="5">
        <f t="shared" si="84"/>
        <v>1544.1210000000001</v>
      </c>
      <c r="K189" s="5">
        <f t="shared" si="85"/>
        <v>1159.7892831000001</v>
      </c>
      <c r="L189" s="5">
        <f t="shared" si="86"/>
        <v>1372.5520000000001</v>
      </c>
      <c r="M189" s="67">
        <f t="shared" si="87"/>
        <v>1532.1111700000001</v>
      </c>
      <c r="N189" s="2">
        <f t="shared" si="88"/>
        <v>1409.782473</v>
      </c>
      <c r="O189" s="41">
        <f t="shared" si="89"/>
        <v>1269.6106</v>
      </c>
      <c r="P189" s="74">
        <f t="shared" si="90"/>
        <v>1314.2185399999998</v>
      </c>
      <c r="Q189" s="74" t="e">
        <f>+#REF!</f>
        <v>#REF!</v>
      </c>
      <c r="R189" s="74">
        <f t="shared" si="73"/>
        <v>1532.1111700000001</v>
      </c>
    </row>
    <row r="190" spans="1:18" s="29" customFormat="1" ht="12" hidden="1" customHeight="1" x14ac:dyDescent="0.2">
      <c r="A190" s="6"/>
      <c r="B190" s="25"/>
      <c r="C190" s="6"/>
      <c r="D190" s="49"/>
      <c r="E190" s="6"/>
      <c r="F190" s="82"/>
      <c r="G190" s="5"/>
      <c r="H190" s="5"/>
      <c r="I190" s="5"/>
      <c r="J190" s="5"/>
      <c r="K190" s="5"/>
      <c r="L190" s="5"/>
      <c r="M190" s="67"/>
      <c r="N190" s="2"/>
      <c r="O190" s="41"/>
      <c r="P190" s="74"/>
      <c r="Q190" s="74"/>
      <c r="R190" s="74"/>
    </row>
    <row r="191" spans="1:18" s="29" customFormat="1" ht="15.75" hidden="1" customHeight="1" x14ac:dyDescent="0.2">
      <c r="A191" s="6"/>
      <c r="B191" s="31" t="s">
        <v>211</v>
      </c>
      <c r="C191" s="6"/>
      <c r="D191" s="49"/>
      <c r="E191" s="6"/>
      <c r="F191" s="82"/>
      <c r="G191" s="2"/>
      <c r="H191" s="2"/>
      <c r="I191" s="2"/>
      <c r="J191" s="2"/>
      <c r="K191" s="2"/>
      <c r="L191" s="2"/>
      <c r="M191" s="67"/>
      <c r="N191" s="2"/>
      <c r="O191" s="41"/>
      <c r="P191" s="74"/>
      <c r="Q191" s="74"/>
      <c r="R191" s="74"/>
    </row>
    <row r="192" spans="1:18" s="29" customFormat="1" ht="12" hidden="1" customHeight="1" x14ac:dyDescent="0.2">
      <c r="A192" s="17">
        <v>169</v>
      </c>
      <c r="B192" s="25" t="s">
        <v>212</v>
      </c>
      <c r="C192" s="6"/>
      <c r="D192" s="49" t="s">
        <v>213</v>
      </c>
      <c r="E192" s="6">
        <v>77295</v>
      </c>
      <c r="F192" s="83">
        <v>6691.71</v>
      </c>
      <c r="G192" s="2">
        <f t="shared" si="81"/>
        <v>5621.0364</v>
      </c>
      <c r="H192" s="2">
        <f t="shared" ref="H192:H198" si="91">+F192*75.11%</f>
        <v>5026.1433809999999</v>
      </c>
      <c r="I192" s="2">
        <f t="shared" ref="I192:I198" si="92">+F192*71.33%</f>
        <v>4773.1967429999995</v>
      </c>
      <c r="J192" s="2">
        <f t="shared" ref="J192:J198" si="93">+F192*0.9</f>
        <v>6022.5389999999998</v>
      </c>
      <c r="K192" s="2">
        <f t="shared" ref="K192:K198" si="94">+H192*0.9</f>
        <v>4523.5290428999997</v>
      </c>
      <c r="L192" s="2">
        <f t="shared" ref="L192:L198" si="95">+F192*0.8</f>
        <v>5353.3680000000004</v>
      </c>
      <c r="M192" s="67">
        <f t="shared" ref="M192:M198" si="96">89.3%*F192</f>
        <v>5975.6970300000003</v>
      </c>
      <c r="N192" s="2">
        <f t="shared" ref="N192:N198" si="97">+F192*82.17%</f>
        <v>5498.5781070000003</v>
      </c>
      <c r="O192" s="41">
        <f t="shared" ref="O192:O198" si="98">+F192*0.74</f>
        <v>4951.8653999999997</v>
      </c>
      <c r="P192" s="74">
        <f t="shared" ref="P192:P198" si="99">+F192*76.6%</f>
        <v>5125.8498599999994</v>
      </c>
      <c r="Q192" s="74" t="e">
        <f>+#REF!</f>
        <v>#REF!</v>
      </c>
      <c r="R192" s="74">
        <f t="shared" si="73"/>
        <v>5975.6970300000003</v>
      </c>
    </row>
    <row r="193" spans="1:18" s="29" customFormat="1" ht="12" hidden="1" customHeight="1" x14ac:dyDescent="0.2">
      <c r="A193" s="17">
        <v>170</v>
      </c>
      <c r="B193" s="25" t="s">
        <v>214</v>
      </c>
      <c r="C193" s="6"/>
      <c r="D193" s="49" t="s">
        <v>213</v>
      </c>
      <c r="E193" s="6">
        <v>77300</v>
      </c>
      <c r="F193" s="83">
        <v>801.77</v>
      </c>
      <c r="G193" s="2">
        <f t="shared" si="81"/>
        <v>673.48680000000002</v>
      </c>
      <c r="H193" s="2">
        <f t="shared" si="91"/>
        <v>602.20944699999995</v>
      </c>
      <c r="I193" s="2">
        <f t="shared" si="92"/>
        <v>571.90254099999993</v>
      </c>
      <c r="J193" s="2">
        <f t="shared" si="93"/>
        <v>721.59299999999996</v>
      </c>
      <c r="K193" s="2">
        <f t="shared" si="94"/>
        <v>541.98850229999994</v>
      </c>
      <c r="L193" s="2">
        <f t="shared" si="95"/>
        <v>641.41600000000005</v>
      </c>
      <c r="M193" s="67">
        <f t="shared" si="96"/>
        <v>715.98060999999996</v>
      </c>
      <c r="N193" s="2">
        <f t="shared" si="97"/>
        <v>658.81440899999996</v>
      </c>
      <c r="O193" s="41">
        <f t="shared" si="98"/>
        <v>593.3098</v>
      </c>
      <c r="P193" s="74">
        <f t="shared" si="99"/>
        <v>614.15581999999995</v>
      </c>
      <c r="Q193" s="74" t="e">
        <f>+#REF!</f>
        <v>#REF!</v>
      </c>
      <c r="R193" s="74">
        <f t="shared" si="73"/>
        <v>715.98060999999996</v>
      </c>
    </row>
    <row r="194" spans="1:18" s="29" customFormat="1" ht="12" hidden="1" customHeight="1" x14ac:dyDescent="0.2">
      <c r="A194" s="17">
        <v>171</v>
      </c>
      <c r="B194" s="25" t="s">
        <v>215</v>
      </c>
      <c r="C194" s="6"/>
      <c r="D194" s="49" t="s">
        <v>213</v>
      </c>
      <c r="E194" s="6">
        <v>77301</v>
      </c>
      <c r="F194" s="83">
        <v>7493.48</v>
      </c>
      <c r="G194" s="2">
        <f t="shared" si="81"/>
        <v>6294.5231999999996</v>
      </c>
      <c r="H194" s="2">
        <f t="shared" si="91"/>
        <v>5628.352828</v>
      </c>
      <c r="I194" s="2">
        <f t="shared" si="92"/>
        <v>5345.099283999999</v>
      </c>
      <c r="J194" s="2">
        <f t="shared" si="93"/>
        <v>6744.1319999999996</v>
      </c>
      <c r="K194" s="2">
        <f t="shared" si="94"/>
        <v>5065.5175452000003</v>
      </c>
      <c r="L194" s="2">
        <f t="shared" si="95"/>
        <v>5994.7839999999997</v>
      </c>
      <c r="M194" s="67">
        <f t="shared" si="96"/>
        <v>6691.6776399999999</v>
      </c>
      <c r="N194" s="2">
        <f t="shared" si="97"/>
        <v>6157.3925159999999</v>
      </c>
      <c r="O194" s="41">
        <f t="shared" si="98"/>
        <v>5545.1751999999997</v>
      </c>
      <c r="P194" s="74">
        <f t="shared" si="99"/>
        <v>5740.0056799999993</v>
      </c>
      <c r="Q194" s="74" t="e">
        <f>+#REF!</f>
        <v>#REF!</v>
      </c>
      <c r="R194" s="74">
        <f t="shared" si="73"/>
        <v>6691.6776399999999</v>
      </c>
    </row>
    <row r="195" spans="1:18" s="29" customFormat="1" ht="12" hidden="1" customHeight="1" x14ac:dyDescent="0.2">
      <c r="A195" s="17">
        <v>172</v>
      </c>
      <c r="B195" s="25" t="s">
        <v>216</v>
      </c>
      <c r="C195" s="6"/>
      <c r="D195" s="49" t="s">
        <v>213</v>
      </c>
      <c r="E195" s="6">
        <v>77334</v>
      </c>
      <c r="F195" s="83">
        <v>1346.14</v>
      </c>
      <c r="G195" s="2">
        <f t="shared" si="81"/>
        <v>1130.7576000000001</v>
      </c>
      <c r="H195" s="2">
        <f t="shared" si="91"/>
        <v>1011.0857540000001</v>
      </c>
      <c r="I195" s="2">
        <f t="shared" si="92"/>
        <v>960.20166199999994</v>
      </c>
      <c r="J195" s="2">
        <f t="shared" si="93"/>
        <v>1211.5260000000001</v>
      </c>
      <c r="K195" s="2">
        <f t="shared" si="94"/>
        <v>909.97717860000012</v>
      </c>
      <c r="L195" s="2">
        <f t="shared" si="95"/>
        <v>1076.912</v>
      </c>
      <c r="M195" s="67">
        <f t="shared" si="96"/>
        <v>1202.10302</v>
      </c>
      <c r="N195" s="2">
        <f t="shared" si="97"/>
        <v>1106.1232380000001</v>
      </c>
      <c r="O195" s="41">
        <f t="shared" si="98"/>
        <v>996.14360000000011</v>
      </c>
      <c r="P195" s="74">
        <f t="shared" si="99"/>
        <v>1031.1432399999999</v>
      </c>
      <c r="Q195" s="74" t="e">
        <f>+#REF!</f>
        <v>#REF!</v>
      </c>
      <c r="R195" s="74">
        <f t="shared" si="73"/>
        <v>1202.10302</v>
      </c>
    </row>
    <row r="196" spans="1:18" s="29" customFormat="1" ht="12" hidden="1" customHeight="1" x14ac:dyDescent="0.2">
      <c r="A196" s="17">
        <v>173</v>
      </c>
      <c r="B196" s="25" t="s">
        <v>217</v>
      </c>
      <c r="C196" s="6"/>
      <c r="D196" s="49" t="s">
        <v>213</v>
      </c>
      <c r="E196" s="6">
        <v>77386</v>
      </c>
      <c r="F196" s="83">
        <v>2543.11</v>
      </c>
      <c r="G196" s="2">
        <f t="shared" si="81"/>
        <v>2136.2123999999999</v>
      </c>
      <c r="H196" s="2">
        <f t="shared" si="91"/>
        <v>1910.129921</v>
      </c>
      <c r="I196" s="2">
        <f t="shared" si="92"/>
        <v>1814.0003629999999</v>
      </c>
      <c r="J196" s="2">
        <f t="shared" si="93"/>
        <v>2288.799</v>
      </c>
      <c r="K196" s="2">
        <f t="shared" si="94"/>
        <v>1719.1169288999999</v>
      </c>
      <c r="L196" s="2">
        <f t="shared" si="95"/>
        <v>2034.4880000000003</v>
      </c>
      <c r="M196" s="67">
        <f t="shared" si="96"/>
        <v>2270.9972299999999</v>
      </c>
      <c r="N196" s="2">
        <f t="shared" si="97"/>
        <v>2089.673487</v>
      </c>
      <c r="O196" s="41">
        <f t="shared" si="98"/>
        <v>1881.9014</v>
      </c>
      <c r="P196" s="74">
        <f t="shared" si="99"/>
        <v>1948.02226</v>
      </c>
      <c r="Q196" s="74" t="e">
        <f>+#REF!</f>
        <v>#REF!</v>
      </c>
      <c r="R196" s="74">
        <f t="shared" ref="R196:R260" si="100">+M196</f>
        <v>2270.9972299999999</v>
      </c>
    </row>
    <row r="197" spans="1:18" s="29" customFormat="1" ht="12" hidden="1" customHeight="1" x14ac:dyDescent="0.2">
      <c r="A197" s="17">
        <v>174</v>
      </c>
      <c r="B197" s="25" t="s">
        <v>218</v>
      </c>
      <c r="C197" s="6"/>
      <c r="D197" s="49" t="s">
        <v>213</v>
      </c>
      <c r="E197" s="68" t="s">
        <v>219</v>
      </c>
      <c r="F197" s="83">
        <v>1020.93</v>
      </c>
      <c r="G197" s="2">
        <f t="shared" si="81"/>
        <v>857.58119999999997</v>
      </c>
      <c r="H197" s="2">
        <f t="shared" si="91"/>
        <v>766.82052299999998</v>
      </c>
      <c r="I197" s="2">
        <f t="shared" si="92"/>
        <v>728.22936899999991</v>
      </c>
      <c r="J197" s="2">
        <f t="shared" si="93"/>
        <v>918.83699999999999</v>
      </c>
      <c r="K197" s="2">
        <f t="shared" si="94"/>
        <v>690.13847069999997</v>
      </c>
      <c r="L197" s="2">
        <f t="shared" si="95"/>
        <v>816.74400000000003</v>
      </c>
      <c r="M197" s="67">
        <f t="shared" si="96"/>
        <v>911.69048999999995</v>
      </c>
      <c r="N197" s="2">
        <f t="shared" si="97"/>
        <v>838.89818099999991</v>
      </c>
      <c r="O197" s="41">
        <f t="shared" si="98"/>
        <v>755.48820000000001</v>
      </c>
      <c r="P197" s="74">
        <f t="shared" si="99"/>
        <v>782.03237999999988</v>
      </c>
      <c r="Q197" s="74" t="e">
        <f>+#REF!</f>
        <v>#REF!</v>
      </c>
      <c r="R197" s="74">
        <f t="shared" si="100"/>
        <v>911.69048999999995</v>
      </c>
    </row>
    <row r="198" spans="1:18" s="29" customFormat="1" ht="12" hidden="1" customHeight="1" x14ac:dyDescent="0.2">
      <c r="A198" s="17">
        <v>175</v>
      </c>
      <c r="B198" s="25" t="s">
        <v>220</v>
      </c>
      <c r="C198" s="6"/>
      <c r="D198" s="49" t="s">
        <v>213</v>
      </c>
      <c r="E198" s="68" t="s">
        <v>221</v>
      </c>
      <c r="F198" s="83">
        <v>2543.11</v>
      </c>
      <c r="G198" s="2">
        <f t="shared" si="81"/>
        <v>2136.2123999999999</v>
      </c>
      <c r="H198" s="2">
        <f t="shared" si="91"/>
        <v>1910.129921</v>
      </c>
      <c r="I198" s="2">
        <f t="shared" si="92"/>
        <v>1814.0003629999999</v>
      </c>
      <c r="J198" s="2">
        <f t="shared" si="93"/>
        <v>2288.799</v>
      </c>
      <c r="K198" s="2">
        <f t="shared" si="94"/>
        <v>1719.1169288999999</v>
      </c>
      <c r="L198" s="2">
        <f t="shared" si="95"/>
        <v>2034.4880000000003</v>
      </c>
      <c r="M198" s="67">
        <f t="shared" si="96"/>
        <v>2270.9972299999999</v>
      </c>
      <c r="N198" s="2">
        <f t="shared" si="97"/>
        <v>2089.673487</v>
      </c>
      <c r="O198" s="41">
        <f t="shared" si="98"/>
        <v>1881.9014</v>
      </c>
      <c r="P198" s="74">
        <f t="shared" si="99"/>
        <v>1948.02226</v>
      </c>
      <c r="Q198" s="74" t="e">
        <f>+#REF!</f>
        <v>#REF!</v>
      </c>
      <c r="R198" s="74">
        <f t="shared" si="100"/>
        <v>2270.9972299999999</v>
      </c>
    </row>
    <row r="199" spans="1:18" s="29" customFormat="1" ht="12" hidden="1" customHeight="1" x14ac:dyDescent="0.2">
      <c r="A199" s="6"/>
      <c r="B199" s="25"/>
      <c r="C199" s="6"/>
      <c r="D199" s="49"/>
      <c r="E199" s="6"/>
      <c r="F199" s="82"/>
      <c r="G199" s="2"/>
      <c r="H199" s="2"/>
      <c r="I199" s="2"/>
      <c r="J199" s="2"/>
      <c r="K199" s="2"/>
      <c r="L199" s="2"/>
      <c r="M199" s="67"/>
      <c r="N199" s="2"/>
      <c r="O199" s="41"/>
      <c r="P199" s="74"/>
      <c r="Q199" s="74"/>
      <c r="R199" s="74"/>
    </row>
    <row r="200" spans="1:18" s="29" customFormat="1" ht="15.75" hidden="1" customHeight="1" x14ac:dyDescent="0.2">
      <c r="A200" s="6"/>
      <c r="B200" s="31" t="s">
        <v>222</v>
      </c>
      <c r="C200" s="6"/>
      <c r="D200" s="49"/>
      <c r="E200" s="6"/>
      <c r="F200" s="82"/>
      <c r="G200" s="2"/>
      <c r="H200" s="2"/>
      <c r="I200" s="2"/>
      <c r="J200" s="2"/>
      <c r="K200" s="2"/>
      <c r="L200" s="2"/>
      <c r="M200" s="67"/>
      <c r="N200" s="2"/>
      <c r="O200" s="41"/>
      <c r="P200" s="74"/>
      <c r="Q200" s="74"/>
      <c r="R200" s="74"/>
    </row>
    <row r="201" spans="1:18" s="29" customFormat="1" ht="12" hidden="1" customHeight="1" x14ac:dyDescent="0.2">
      <c r="A201" s="17">
        <v>176</v>
      </c>
      <c r="B201" s="25" t="s">
        <v>223</v>
      </c>
      <c r="C201" s="6"/>
      <c r="D201" s="49" t="s">
        <v>224</v>
      </c>
      <c r="E201" s="6">
        <v>78452</v>
      </c>
      <c r="F201" s="83">
        <v>5407.71</v>
      </c>
      <c r="G201" s="2">
        <f t="shared" si="81"/>
        <v>4542.4763999999996</v>
      </c>
      <c r="H201" s="2">
        <f t="shared" ref="H201:H208" si="101">+F201*75.11%</f>
        <v>4061.7309810000002</v>
      </c>
      <c r="I201" s="2">
        <f t="shared" ref="I201:I208" si="102">+F201*71.33%</f>
        <v>3857.3195429999996</v>
      </c>
      <c r="J201" s="2">
        <f t="shared" ref="J201:J208" si="103">+F201*0.9</f>
        <v>4866.9390000000003</v>
      </c>
      <c r="K201" s="2">
        <f t="shared" ref="K201:K208" si="104">+H201*0.9</f>
        <v>3655.5578829000001</v>
      </c>
      <c r="L201" s="2">
        <f t="shared" ref="L201:L208" si="105">+F201*0.8</f>
        <v>4326.1680000000006</v>
      </c>
      <c r="M201" s="67">
        <f t="shared" ref="M201:M208" si="106">89.3%*F201</f>
        <v>4829.0850300000002</v>
      </c>
      <c r="N201" s="2">
        <f t="shared" ref="N201:N208" si="107">+F201*82.17%</f>
        <v>4443.5153069999997</v>
      </c>
      <c r="O201" s="41">
        <f t="shared" ref="O201:O208" si="108">+F201*0.74</f>
        <v>4001.7053999999998</v>
      </c>
      <c r="P201" s="74">
        <f t="shared" ref="P201:P208" si="109">+F201*76.6%</f>
        <v>4142.3058599999995</v>
      </c>
      <c r="Q201" s="74" t="e">
        <f>+#REF!</f>
        <v>#REF!</v>
      </c>
      <c r="R201" s="74">
        <f t="shared" si="100"/>
        <v>4829.0850300000002</v>
      </c>
    </row>
    <row r="202" spans="1:18" s="29" customFormat="1" ht="12" hidden="1" customHeight="1" x14ac:dyDescent="0.2">
      <c r="A202" s="17">
        <v>177</v>
      </c>
      <c r="B202" s="18" t="s">
        <v>225</v>
      </c>
      <c r="C202" s="6"/>
      <c r="D202" s="49" t="s">
        <v>226</v>
      </c>
      <c r="E202" s="6">
        <v>78300</v>
      </c>
      <c r="F202" s="83">
        <v>1141.71</v>
      </c>
      <c r="G202" s="2">
        <f t="shared" si="81"/>
        <v>959.03639999999996</v>
      </c>
      <c r="H202" s="2">
        <f t="shared" si="101"/>
        <v>857.53838100000007</v>
      </c>
      <c r="I202" s="2">
        <f t="shared" si="102"/>
        <v>814.38174299999991</v>
      </c>
      <c r="J202" s="2">
        <f t="shared" si="103"/>
        <v>1027.539</v>
      </c>
      <c r="K202" s="2">
        <f t="shared" si="104"/>
        <v>771.78454290000013</v>
      </c>
      <c r="L202" s="2">
        <f t="shared" si="105"/>
        <v>913.36800000000005</v>
      </c>
      <c r="M202" s="67">
        <f t="shared" si="106"/>
        <v>1019.5470300000001</v>
      </c>
      <c r="N202" s="2">
        <f t="shared" si="107"/>
        <v>938.14310699999999</v>
      </c>
      <c r="O202" s="41">
        <f t="shared" si="108"/>
        <v>844.86540000000002</v>
      </c>
      <c r="P202" s="74">
        <f t="shared" si="109"/>
        <v>874.54985999999997</v>
      </c>
      <c r="Q202" s="74" t="e">
        <f>+#REF!</f>
        <v>#REF!</v>
      </c>
      <c r="R202" s="74">
        <f t="shared" si="100"/>
        <v>1019.5470300000001</v>
      </c>
    </row>
    <row r="203" spans="1:18" s="29" customFormat="1" ht="12" hidden="1" customHeight="1" x14ac:dyDescent="0.2">
      <c r="A203" s="17">
        <v>178</v>
      </c>
      <c r="B203" s="18" t="s">
        <v>227</v>
      </c>
      <c r="C203" s="6"/>
      <c r="D203" s="49" t="s">
        <v>228</v>
      </c>
      <c r="E203" s="6">
        <v>78306</v>
      </c>
      <c r="F203" s="83">
        <v>386.9</v>
      </c>
      <c r="G203" s="2">
        <f t="shared" si="81"/>
        <v>324.99599999999998</v>
      </c>
      <c r="H203" s="2">
        <f t="shared" si="101"/>
        <v>290.60058999999995</v>
      </c>
      <c r="I203" s="2">
        <f t="shared" si="102"/>
        <v>275.97576999999995</v>
      </c>
      <c r="J203" s="2">
        <f t="shared" si="103"/>
        <v>348.21</v>
      </c>
      <c r="K203" s="2">
        <f t="shared" si="104"/>
        <v>261.54053099999999</v>
      </c>
      <c r="L203" s="2">
        <f t="shared" si="105"/>
        <v>309.52</v>
      </c>
      <c r="M203" s="67">
        <f t="shared" si="106"/>
        <v>345.50169999999997</v>
      </c>
      <c r="N203" s="2">
        <f t="shared" si="107"/>
        <v>317.91573</v>
      </c>
      <c r="O203" s="41">
        <f t="shared" si="108"/>
        <v>286.30599999999998</v>
      </c>
      <c r="P203" s="74">
        <f t="shared" si="109"/>
        <v>296.36539999999997</v>
      </c>
      <c r="Q203" s="74" t="e">
        <f>+#REF!</f>
        <v>#REF!</v>
      </c>
      <c r="R203" s="74">
        <f t="shared" si="100"/>
        <v>345.50169999999997</v>
      </c>
    </row>
    <row r="204" spans="1:18" s="29" customFormat="1" ht="12" hidden="1" customHeight="1" x14ac:dyDescent="0.2">
      <c r="A204" s="17">
        <v>179</v>
      </c>
      <c r="B204" s="18" t="s">
        <v>229</v>
      </c>
      <c r="C204" s="6"/>
      <c r="D204" s="49" t="s">
        <v>230</v>
      </c>
      <c r="E204" s="6">
        <v>78315</v>
      </c>
      <c r="F204" s="83">
        <v>1478.93</v>
      </c>
      <c r="G204" s="2">
        <f t="shared" si="81"/>
        <v>1242.3012000000001</v>
      </c>
      <c r="H204" s="2">
        <f t="shared" si="101"/>
        <v>1110.824323</v>
      </c>
      <c r="I204" s="2">
        <f t="shared" si="102"/>
        <v>1054.9207689999998</v>
      </c>
      <c r="J204" s="2">
        <f t="shared" si="103"/>
        <v>1331.037</v>
      </c>
      <c r="K204" s="2">
        <f t="shared" si="104"/>
        <v>999.74189070000011</v>
      </c>
      <c r="L204" s="2">
        <f t="shared" si="105"/>
        <v>1183.144</v>
      </c>
      <c r="M204" s="67">
        <f t="shared" si="106"/>
        <v>1320.6844900000001</v>
      </c>
      <c r="N204" s="2">
        <f t="shared" si="107"/>
        <v>1215.2367810000001</v>
      </c>
      <c r="O204" s="41">
        <f t="shared" si="108"/>
        <v>1094.4082000000001</v>
      </c>
      <c r="P204" s="74">
        <f t="shared" si="109"/>
        <v>1132.8603799999999</v>
      </c>
      <c r="Q204" s="74" t="e">
        <f>+#REF!</f>
        <v>#REF!</v>
      </c>
      <c r="R204" s="74">
        <f t="shared" si="100"/>
        <v>1320.6844900000001</v>
      </c>
    </row>
    <row r="205" spans="1:18" s="29" customFormat="1" ht="12" hidden="1" customHeight="1" x14ac:dyDescent="0.2">
      <c r="A205" s="17">
        <v>180</v>
      </c>
      <c r="B205" s="18" t="s">
        <v>231</v>
      </c>
      <c r="C205" s="6"/>
      <c r="D205" s="49" t="s">
        <v>232</v>
      </c>
      <c r="E205" s="6">
        <v>78451</v>
      </c>
      <c r="F205" s="83">
        <v>4635.21</v>
      </c>
      <c r="G205" s="2">
        <f t="shared" si="81"/>
        <v>3893.5763999999999</v>
      </c>
      <c r="H205" s="2">
        <f t="shared" si="101"/>
        <v>3481.5062309999998</v>
      </c>
      <c r="I205" s="2">
        <f t="shared" si="102"/>
        <v>3306.2952929999997</v>
      </c>
      <c r="J205" s="2">
        <f t="shared" si="103"/>
        <v>4171.6890000000003</v>
      </c>
      <c r="K205" s="2">
        <f t="shared" si="104"/>
        <v>3133.3556079</v>
      </c>
      <c r="L205" s="2">
        <f t="shared" si="105"/>
        <v>3708.1680000000001</v>
      </c>
      <c r="M205" s="67">
        <f t="shared" si="106"/>
        <v>4139.2425300000004</v>
      </c>
      <c r="N205" s="2">
        <f t="shared" si="107"/>
        <v>3808.7520570000001</v>
      </c>
      <c r="O205" s="41">
        <f t="shared" si="108"/>
        <v>3430.0554000000002</v>
      </c>
      <c r="P205" s="74">
        <f t="shared" si="109"/>
        <v>3550.5708599999994</v>
      </c>
      <c r="Q205" s="74" t="e">
        <f>+#REF!</f>
        <v>#REF!</v>
      </c>
      <c r="R205" s="74">
        <f t="shared" si="100"/>
        <v>4139.2425300000004</v>
      </c>
    </row>
    <row r="206" spans="1:18" s="29" customFormat="1" ht="12" hidden="1" customHeight="1" x14ac:dyDescent="0.2">
      <c r="A206" s="17">
        <v>181</v>
      </c>
      <c r="B206" s="18" t="s">
        <v>231</v>
      </c>
      <c r="C206" s="6"/>
      <c r="D206" s="49" t="s">
        <v>233</v>
      </c>
      <c r="E206" s="6">
        <v>78452</v>
      </c>
      <c r="F206" s="83">
        <v>5407.71</v>
      </c>
      <c r="G206" s="2">
        <f t="shared" ref="G206:G208" si="110">+F206*0.84</f>
        <v>4542.4763999999996</v>
      </c>
      <c r="H206" s="2">
        <f t="shared" si="101"/>
        <v>4061.7309810000002</v>
      </c>
      <c r="I206" s="2">
        <f t="shared" si="102"/>
        <v>3857.3195429999996</v>
      </c>
      <c r="J206" s="2">
        <f t="shared" si="103"/>
        <v>4866.9390000000003</v>
      </c>
      <c r="K206" s="2">
        <f t="shared" si="104"/>
        <v>3655.5578829000001</v>
      </c>
      <c r="L206" s="2">
        <f t="shared" si="105"/>
        <v>4326.1680000000006</v>
      </c>
      <c r="M206" s="67">
        <f t="shared" si="106"/>
        <v>4829.0850300000002</v>
      </c>
      <c r="N206" s="2">
        <f t="shared" si="107"/>
        <v>4443.5153069999997</v>
      </c>
      <c r="O206" s="41">
        <f t="shared" si="108"/>
        <v>4001.7053999999998</v>
      </c>
      <c r="P206" s="74">
        <f t="shared" si="109"/>
        <v>4142.3058599999995</v>
      </c>
      <c r="Q206" s="74" t="e">
        <f>+#REF!</f>
        <v>#REF!</v>
      </c>
      <c r="R206" s="74">
        <f t="shared" si="100"/>
        <v>4829.0850300000002</v>
      </c>
    </row>
    <row r="207" spans="1:18" s="29" customFormat="1" ht="12" hidden="1" customHeight="1" x14ac:dyDescent="0.2">
      <c r="A207" s="17">
        <v>182</v>
      </c>
      <c r="B207" s="18" t="s">
        <v>234</v>
      </c>
      <c r="C207" s="6"/>
      <c r="D207" s="49" t="s">
        <v>235</v>
      </c>
      <c r="E207" s="6">
        <v>78278</v>
      </c>
      <c r="F207" s="83">
        <v>1426.95</v>
      </c>
      <c r="G207" s="2">
        <f t="shared" si="110"/>
        <v>1198.6379999999999</v>
      </c>
      <c r="H207" s="2">
        <f t="shared" si="101"/>
        <v>1071.7821450000001</v>
      </c>
      <c r="I207" s="2">
        <f t="shared" si="102"/>
        <v>1017.8434349999999</v>
      </c>
      <c r="J207" s="2">
        <f t="shared" si="103"/>
        <v>1284.2550000000001</v>
      </c>
      <c r="K207" s="2">
        <f t="shared" si="104"/>
        <v>964.60393050000016</v>
      </c>
      <c r="L207" s="2">
        <f t="shared" si="105"/>
        <v>1141.5600000000002</v>
      </c>
      <c r="M207" s="67">
        <f t="shared" si="106"/>
        <v>1274.2663500000001</v>
      </c>
      <c r="N207" s="2">
        <f t="shared" si="107"/>
        <v>1172.524815</v>
      </c>
      <c r="O207" s="41">
        <f t="shared" si="108"/>
        <v>1055.943</v>
      </c>
      <c r="P207" s="74">
        <f t="shared" si="109"/>
        <v>1093.0436999999999</v>
      </c>
      <c r="Q207" s="74" t="e">
        <f>+#REF!</f>
        <v>#REF!</v>
      </c>
      <c r="R207" s="74">
        <f t="shared" si="100"/>
        <v>1274.2663500000001</v>
      </c>
    </row>
    <row r="208" spans="1:18" s="29" customFormat="1" ht="12" hidden="1" customHeight="1" x14ac:dyDescent="0.2">
      <c r="A208" s="17">
        <v>183</v>
      </c>
      <c r="B208" s="18" t="s">
        <v>236</v>
      </c>
      <c r="C208" s="6"/>
      <c r="D208" s="49" t="s">
        <v>237</v>
      </c>
      <c r="E208" s="6">
        <v>78580</v>
      </c>
      <c r="F208" s="83">
        <v>1245.79</v>
      </c>
      <c r="G208" s="2">
        <f t="shared" si="110"/>
        <v>1046.4636</v>
      </c>
      <c r="H208" s="2">
        <f t="shared" si="101"/>
        <v>935.71286899999996</v>
      </c>
      <c r="I208" s="2">
        <f t="shared" si="102"/>
        <v>888.62200699999994</v>
      </c>
      <c r="J208" s="2">
        <f t="shared" si="103"/>
        <v>1121.211</v>
      </c>
      <c r="K208" s="2">
        <f t="shared" si="104"/>
        <v>842.14158209999994</v>
      </c>
      <c r="L208" s="2">
        <f t="shared" si="105"/>
        <v>996.63200000000006</v>
      </c>
      <c r="M208" s="67">
        <f t="shared" si="106"/>
        <v>1112.49047</v>
      </c>
      <c r="N208" s="2">
        <f t="shared" si="107"/>
        <v>1023.6656429999999</v>
      </c>
      <c r="O208" s="41">
        <f t="shared" si="108"/>
        <v>921.88459999999998</v>
      </c>
      <c r="P208" s="74">
        <f t="shared" si="109"/>
        <v>954.27513999999985</v>
      </c>
      <c r="Q208" s="74" t="e">
        <f>+#REF!</f>
        <v>#REF!</v>
      </c>
      <c r="R208" s="74">
        <f t="shared" si="100"/>
        <v>1112.49047</v>
      </c>
    </row>
    <row r="209" spans="1:18" s="29" customFormat="1" ht="12" hidden="1" customHeight="1" x14ac:dyDescent="0.2">
      <c r="A209" s="17"/>
      <c r="B209" s="18"/>
      <c r="C209" s="6"/>
      <c r="D209" s="49"/>
      <c r="E209" s="6"/>
      <c r="F209" s="3"/>
      <c r="G209" s="2"/>
      <c r="H209" s="2"/>
      <c r="I209" s="2"/>
      <c r="J209" s="2"/>
      <c r="K209" s="2"/>
      <c r="L209" s="2"/>
      <c r="M209" s="67"/>
      <c r="N209" s="2"/>
      <c r="O209" s="41"/>
      <c r="P209" s="74"/>
      <c r="Q209" s="74"/>
      <c r="R209" s="74"/>
    </row>
    <row r="210" spans="1:18" s="29" customFormat="1" ht="15.75" hidden="1" customHeight="1" x14ac:dyDescent="0.25">
      <c r="A210" s="6"/>
      <c r="B210" s="23" t="s">
        <v>238</v>
      </c>
      <c r="C210" s="6"/>
      <c r="D210" s="49"/>
      <c r="E210" s="6"/>
      <c r="F210" s="3"/>
      <c r="G210" s="3"/>
      <c r="H210" s="3"/>
      <c r="I210" s="3"/>
      <c r="J210" s="3"/>
      <c r="K210" s="3"/>
      <c r="L210" s="3"/>
      <c r="M210" s="41"/>
      <c r="N210" s="2">
        <f>+F210*82.17%</f>
        <v>0</v>
      </c>
      <c r="O210" s="41">
        <f>+F210*0.74</f>
        <v>0</v>
      </c>
      <c r="P210" s="74">
        <f>+F210*76.6%</f>
        <v>0</v>
      </c>
      <c r="Q210" s="74" t="e">
        <f>+#REF!</f>
        <v>#REF!</v>
      </c>
      <c r="R210" s="74">
        <f t="shared" si="100"/>
        <v>0</v>
      </c>
    </row>
    <row r="211" spans="1:18" s="29" customFormat="1" ht="55.5" hidden="1" customHeight="1" x14ac:dyDescent="0.3">
      <c r="A211" s="6">
        <v>184</v>
      </c>
      <c r="B211" s="18" t="s">
        <v>239</v>
      </c>
      <c r="C211" s="6"/>
      <c r="D211" s="50" t="s">
        <v>1</v>
      </c>
      <c r="E211" s="9" t="s">
        <v>2</v>
      </c>
      <c r="F211" s="9"/>
      <c r="G211" s="10"/>
      <c r="H211" s="103" t="s">
        <v>3</v>
      </c>
      <c r="I211" s="103"/>
      <c r="J211" s="8" t="s">
        <v>4</v>
      </c>
      <c r="K211" s="104" t="s">
        <v>5</v>
      </c>
      <c r="L211" s="104"/>
      <c r="M211" s="11" t="s">
        <v>6</v>
      </c>
      <c r="N211" s="10" t="s">
        <v>7</v>
      </c>
      <c r="O211" s="9" t="s">
        <v>7</v>
      </c>
      <c r="P211" s="70" t="s">
        <v>8</v>
      </c>
      <c r="Q211" s="35" t="s">
        <v>9</v>
      </c>
      <c r="R211" s="75" t="s">
        <v>10</v>
      </c>
    </row>
    <row r="212" spans="1:18" s="29" customFormat="1" ht="55.5" hidden="1" customHeight="1" x14ac:dyDescent="0.25">
      <c r="A212" s="6"/>
      <c r="B212" s="18"/>
      <c r="C212" s="6"/>
      <c r="D212" s="51"/>
      <c r="E212" s="13"/>
      <c r="F212" s="42"/>
      <c r="G212" s="1" t="s">
        <v>11</v>
      </c>
      <c r="H212" s="1" t="s">
        <v>12</v>
      </c>
      <c r="I212" s="1" t="s">
        <v>13</v>
      </c>
      <c r="J212" s="16" t="s">
        <v>14</v>
      </c>
      <c r="K212" s="16" t="s">
        <v>14</v>
      </c>
      <c r="L212" s="1" t="s">
        <v>15</v>
      </c>
      <c r="M212" s="16" t="s">
        <v>14</v>
      </c>
      <c r="N212" s="16" t="s">
        <v>14</v>
      </c>
      <c r="O212" s="32" t="s">
        <v>16</v>
      </c>
      <c r="P212" s="69"/>
      <c r="Q212" s="74"/>
      <c r="R212" s="74"/>
    </row>
    <row r="213" spans="1:18" s="29" customFormat="1" ht="12" x14ac:dyDescent="0.2">
      <c r="A213" s="6"/>
      <c r="B213" s="18"/>
      <c r="C213" s="6" t="s">
        <v>240</v>
      </c>
      <c r="D213" s="49" t="s">
        <v>241</v>
      </c>
      <c r="E213" s="6">
        <v>27447</v>
      </c>
      <c r="F213" s="91">
        <v>4801.78</v>
      </c>
      <c r="G213" s="3">
        <f>+F213*0.84</f>
        <v>4033.4951999999998</v>
      </c>
      <c r="H213" s="2">
        <f>+F213*0.7287</f>
        <v>3499.0570859999998</v>
      </c>
      <c r="I213" s="2">
        <f>+F213*0.692</f>
        <v>3322.8317599999996</v>
      </c>
      <c r="J213" s="2">
        <f>+F213*0.89</f>
        <v>4273.5842000000002</v>
      </c>
      <c r="K213" s="3">
        <f t="shared" ref="K213:K227" si="111">+H213*0.9</f>
        <v>3149.1513774</v>
      </c>
      <c r="L213" s="2">
        <f>+F213*0.789</f>
        <v>3788.6044200000001</v>
      </c>
      <c r="M213" s="67">
        <f>0.885*F213</f>
        <v>4249.5752999999995</v>
      </c>
      <c r="N213" s="2">
        <f>+F213*0.26</f>
        <v>1248.4628</v>
      </c>
      <c r="O213" s="41">
        <f>+F213*0.8217</f>
        <v>3945.6226259999999</v>
      </c>
      <c r="P213" s="74">
        <f t="shared" ref="P213:P238" si="112">+F213*76.6%</f>
        <v>3678.1634799999993</v>
      </c>
      <c r="Q213" s="74">
        <f>MIN(H213:P213)</f>
        <v>1248.4628</v>
      </c>
      <c r="R213" s="74">
        <f>MAX(H213:P213)</f>
        <v>4273.5842000000002</v>
      </c>
    </row>
    <row r="214" spans="1:18" s="29" customFormat="1" ht="12" hidden="1" customHeight="1" x14ac:dyDescent="0.2">
      <c r="A214" s="6"/>
      <c r="B214" s="18"/>
      <c r="C214" s="6" t="s">
        <v>242</v>
      </c>
      <c r="D214" s="49" t="s">
        <v>243</v>
      </c>
      <c r="E214" s="6"/>
      <c r="F214" s="83">
        <v>1396.12</v>
      </c>
      <c r="G214" s="3">
        <f>+F214*0.84</f>
        <v>1172.7407999999998</v>
      </c>
      <c r="H214" s="3">
        <f>+F214*75.11%</f>
        <v>1048.625732</v>
      </c>
      <c r="I214" s="3">
        <f>+F214*71.33%</f>
        <v>995.85239599999989</v>
      </c>
      <c r="J214" s="3">
        <f t="shared" ref="J214:J227" si="113">+F214*0.9</f>
        <v>1256.508</v>
      </c>
      <c r="K214" s="3">
        <f t="shared" si="111"/>
        <v>943.76315880000004</v>
      </c>
      <c r="L214" s="3">
        <f t="shared" ref="L214:L227" si="114">+F214*0.8</f>
        <v>1116.896</v>
      </c>
      <c r="M214" s="41">
        <f t="shared" ref="M214:M227" si="115">89.3%*F214</f>
        <v>1246.73516</v>
      </c>
      <c r="N214" s="2">
        <f t="shared" ref="N214:N229" si="116">+F214*82.17%</f>
        <v>1147.1918039999998</v>
      </c>
      <c r="O214" s="41">
        <f t="shared" ref="O214:O229" si="117">+F214*0.74</f>
        <v>1033.1288</v>
      </c>
      <c r="P214" s="74">
        <f t="shared" si="112"/>
        <v>1069.4279199999999</v>
      </c>
      <c r="Q214" s="74" t="e">
        <f>+#REF!</f>
        <v>#REF!</v>
      </c>
      <c r="R214" s="74">
        <f t="shared" si="100"/>
        <v>1246.73516</v>
      </c>
    </row>
    <row r="215" spans="1:18" s="29" customFormat="1" ht="12" hidden="1" customHeight="1" x14ac:dyDescent="0.2">
      <c r="A215" s="6"/>
      <c r="B215" s="18"/>
      <c r="C215" s="6" t="s">
        <v>244</v>
      </c>
      <c r="D215" s="49" t="s">
        <v>245</v>
      </c>
      <c r="E215" s="6"/>
      <c r="F215" s="83">
        <v>1201.75</v>
      </c>
      <c r="G215" s="3">
        <f t="shared" ref="G215:G223" si="118">+F215*0.84</f>
        <v>1009.4699999999999</v>
      </c>
      <c r="H215" s="3">
        <f t="shared" ref="H215:H223" si="119">+F215*75.11%</f>
        <v>902.63442499999996</v>
      </c>
      <c r="I215" s="3">
        <f t="shared" ref="I215:I223" si="120">+F215*71.33%</f>
        <v>857.20827499999996</v>
      </c>
      <c r="J215" s="3">
        <f t="shared" si="113"/>
        <v>1081.575</v>
      </c>
      <c r="K215" s="3">
        <f t="shared" si="111"/>
        <v>812.37098249999997</v>
      </c>
      <c r="L215" s="3">
        <f t="shared" si="114"/>
        <v>961.40000000000009</v>
      </c>
      <c r="M215" s="3">
        <f t="shared" si="115"/>
        <v>1073.16275</v>
      </c>
      <c r="N215" s="2">
        <f t="shared" si="116"/>
        <v>987.47797500000001</v>
      </c>
      <c r="O215" s="41">
        <f t="shared" si="117"/>
        <v>889.29499999999996</v>
      </c>
      <c r="P215" s="74">
        <f t="shared" si="112"/>
        <v>920.54049999999984</v>
      </c>
      <c r="Q215" s="74" t="e">
        <f>+#REF!</f>
        <v>#REF!</v>
      </c>
      <c r="R215" s="74">
        <f t="shared" si="100"/>
        <v>1073.16275</v>
      </c>
    </row>
    <row r="216" spans="1:18" s="29" customFormat="1" ht="12" hidden="1" customHeight="1" x14ac:dyDescent="0.2">
      <c r="A216" s="6"/>
      <c r="B216" s="18"/>
      <c r="C216" s="6" t="s">
        <v>246</v>
      </c>
      <c r="D216" s="49" t="s">
        <v>247</v>
      </c>
      <c r="E216" s="6">
        <v>27447</v>
      </c>
      <c r="F216" s="83">
        <v>11027.89</v>
      </c>
      <c r="G216" s="3">
        <f t="shared" ref="G216" si="121">+F216*0.84</f>
        <v>9263.4275999999991</v>
      </c>
      <c r="H216" s="3">
        <f t="shared" ref="H216" si="122">+F216*75.11%</f>
        <v>8283.0481789999994</v>
      </c>
      <c r="I216" s="3">
        <f t="shared" ref="I216" si="123">+F216*71.33%</f>
        <v>7866.1939369999991</v>
      </c>
      <c r="J216" s="3">
        <f t="shared" si="113"/>
        <v>9925.1010000000006</v>
      </c>
      <c r="K216" s="3">
        <f t="shared" si="111"/>
        <v>7454.7433610999997</v>
      </c>
      <c r="L216" s="3">
        <f t="shared" si="114"/>
        <v>8822.3119999999999</v>
      </c>
      <c r="M216" s="3">
        <f t="shared" si="115"/>
        <v>9847.9057699999994</v>
      </c>
      <c r="N216" s="2">
        <f t="shared" si="116"/>
        <v>9061.6172129999995</v>
      </c>
      <c r="O216" s="41">
        <f t="shared" si="117"/>
        <v>8160.6385999999993</v>
      </c>
      <c r="P216" s="74">
        <f t="shared" si="112"/>
        <v>8447.3637399999989</v>
      </c>
      <c r="Q216" s="74" t="e">
        <f>+#REF!</f>
        <v>#REF!</v>
      </c>
      <c r="R216" s="74">
        <f t="shared" si="100"/>
        <v>9847.9057699999994</v>
      </c>
    </row>
    <row r="217" spans="1:18" s="29" customFormat="1" ht="12" hidden="1" customHeight="1" x14ac:dyDescent="0.2">
      <c r="A217" s="6"/>
      <c r="B217" s="18"/>
      <c r="C217" s="6" t="s">
        <v>248</v>
      </c>
      <c r="D217" s="49" t="s">
        <v>249</v>
      </c>
      <c r="E217" s="6"/>
      <c r="F217" s="83">
        <v>1097.25</v>
      </c>
      <c r="G217" s="3">
        <f t="shared" si="118"/>
        <v>921.68999999999994</v>
      </c>
      <c r="H217" s="3">
        <f t="shared" si="119"/>
        <v>824.14447499999994</v>
      </c>
      <c r="I217" s="3">
        <f t="shared" si="120"/>
        <v>782.66842499999996</v>
      </c>
      <c r="J217" s="3">
        <f t="shared" si="113"/>
        <v>987.52499999999998</v>
      </c>
      <c r="K217" s="3">
        <f t="shared" si="111"/>
        <v>741.73002750000001</v>
      </c>
      <c r="L217" s="3">
        <f t="shared" si="114"/>
        <v>877.80000000000007</v>
      </c>
      <c r="M217" s="3">
        <f t="shared" si="115"/>
        <v>979.84424999999999</v>
      </c>
      <c r="N217" s="2">
        <f t="shared" si="116"/>
        <v>901.61032499999999</v>
      </c>
      <c r="O217" s="41">
        <f t="shared" si="117"/>
        <v>811.96500000000003</v>
      </c>
      <c r="P217" s="74">
        <f t="shared" si="112"/>
        <v>840.49349999999993</v>
      </c>
      <c r="Q217" s="74" t="e">
        <f>+#REF!</f>
        <v>#REF!</v>
      </c>
      <c r="R217" s="74">
        <f t="shared" si="100"/>
        <v>979.84424999999999</v>
      </c>
    </row>
    <row r="218" spans="1:18" s="29" customFormat="1" ht="12" hidden="1" customHeight="1" x14ac:dyDescent="0.2">
      <c r="A218" s="6"/>
      <c r="B218" s="18"/>
      <c r="C218" s="6" t="s">
        <v>250</v>
      </c>
      <c r="D218" s="49" t="s">
        <v>251</v>
      </c>
      <c r="E218" s="6"/>
      <c r="F218" s="83">
        <v>3752.07</v>
      </c>
      <c r="G218" s="3">
        <f t="shared" si="118"/>
        <v>3151.7388000000001</v>
      </c>
      <c r="H218" s="3">
        <f t="shared" si="119"/>
        <v>2818.1797770000003</v>
      </c>
      <c r="I218" s="3">
        <f t="shared" si="120"/>
        <v>2676.3515309999998</v>
      </c>
      <c r="J218" s="3">
        <f t="shared" si="113"/>
        <v>3376.8630000000003</v>
      </c>
      <c r="K218" s="3">
        <f t="shared" si="111"/>
        <v>2536.3617993000003</v>
      </c>
      <c r="L218" s="3">
        <f t="shared" si="114"/>
        <v>3001.6560000000004</v>
      </c>
      <c r="M218" s="3">
        <f t="shared" si="115"/>
        <v>3350.5985100000003</v>
      </c>
      <c r="N218" s="2">
        <f t="shared" si="116"/>
        <v>3083.0759189999999</v>
      </c>
      <c r="O218" s="41">
        <f t="shared" si="117"/>
        <v>2776.5318000000002</v>
      </c>
      <c r="P218" s="74">
        <f t="shared" si="112"/>
        <v>2874.0856199999998</v>
      </c>
      <c r="Q218" s="74" t="e">
        <f>+#REF!</f>
        <v>#REF!</v>
      </c>
      <c r="R218" s="74">
        <f t="shared" si="100"/>
        <v>3350.5985100000003</v>
      </c>
    </row>
    <row r="219" spans="1:18" s="29" customFormat="1" ht="12" hidden="1" customHeight="1" x14ac:dyDescent="0.2">
      <c r="A219" s="6"/>
      <c r="B219" s="18"/>
      <c r="C219" s="6" t="s">
        <v>252</v>
      </c>
      <c r="D219" s="49" t="s">
        <v>49</v>
      </c>
      <c r="E219" s="6"/>
      <c r="F219" s="83">
        <v>244.53</v>
      </c>
      <c r="G219" s="3">
        <f t="shared" si="118"/>
        <v>205.40519999999998</v>
      </c>
      <c r="H219" s="3">
        <f t="shared" si="119"/>
        <v>183.666483</v>
      </c>
      <c r="I219" s="3">
        <f t="shared" si="120"/>
        <v>174.423249</v>
      </c>
      <c r="J219" s="3">
        <f t="shared" si="113"/>
        <v>220.077</v>
      </c>
      <c r="K219" s="3">
        <f t="shared" si="111"/>
        <v>165.29983469999999</v>
      </c>
      <c r="L219" s="3">
        <f t="shared" si="114"/>
        <v>195.62400000000002</v>
      </c>
      <c r="M219" s="3">
        <f t="shared" si="115"/>
        <v>218.36529000000002</v>
      </c>
      <c r="N219" s="2">
        <f t="shared" si="116"/>
        <v>200.93030099999999</v>
      </c>
      <c r="O219" s="41">
        <f t="shared" si="117"/>
        <v>180.9522</v>
      </c>
      <c r="P219" s="74">
        <f t="shared" si="112"/>
        <v>187.30997999999997</v>
      </c>
      <c r="Q219" s="74" t="e">
        <f>+#REF!</f>
        <v>#REF!</v>
      </c>
      <c r="R219" s="74">
        <f t="shared" si="100"/>
        <v>218.36529000000002</v>
      </c>
    </row>
    <row r="220" spans="1:18" s="29" customFormat="1" ht="12" hidden="1" customHeight="1" x14ac:dyDescent="0.2">
      <c r="A220" s="6"/>
      <c r="B220" s="18"/>
      <c r="C220" s="6" t="s">
        <v>253</v>
      </c>
      <c r="D220" s="49" t="s">
        <v>254</v>
      </c>
      <c r="E220" s="6"/>
      <c r="F220" s="83">
        <v>522.5</v>
      </c>
      <c r="G220" s="3">
        <f t="shared" si="118"/>
        <v>438.9</v>
      </c>
      <c r="H220" s="3">
        <f t="shared" si="119"/>
        <v>392.44974999999999</v>
      </c>
      <c r="I220" s="3">
        <f t="shared" si="120"/>
        <v>372.69924999999995</v>
      </c>
      <c r="J220" s="3">
        <f t="shared" si="113"/>
        <v>470.25</v>
      </c>
      <c r="K220" s="3">
        <f t="shared" si="111"/>
        <v>353.20477499999998</v>
      </c>
      <c r="L220" s="3">
        <f t="shared" si="114"/>
        <v>418</v>
      </c>
      <c r="M220" s="3">
        <f t="shared" si="115"/>
        <v>466.59250000000003</v>
      </c>
      <c r="N220" s="2">
        <f t="shared" si="116"/>
        <v>429.33825000000002</v>
      </c>
      <c r="O220" s="41">
        <f t="shared" si="117"/>
        <v>386.65</v>
      </c>
      <c r="P220" s="74">
        <f t="shared" si="112"/>
        <v>400.23499999999996</v>
      </c>
      <c r="Q220" s="74" t="e">
        <f>+#REF!</f>
        <v>#REF!</v>
      </c>
      <c r="R220" s="74">
        <f t="shared" si="100"/>
        <v>466.59250000000003</v>
      </c>
    </row>
    <row r="221" spans="1:18" s="29" customFormat="1" ht="12" hidden="1" customHeight="1" x14ac:dyDescent="0.2">
      <c r="A221" s="6"/>
      <c r="B221" s="18"/>
      <c r="C221" s="6" t="s">
        <v>255</v>
      </c>
      <c r="D221" s="49" t="s">
        <v>256</v>
      </c>
      <c r="E221" s="6"/>
      <c r="F221" s="83">
        <v>469.21</v>
      </c>
      <c r="G221" s="3">
        <f t="shared" si="118"/>
        <v>394.13639999999998</v>
      </c>
      <c r="H221" s="3">
        <f t="shared" si="119"/>
        <v>352.423631</v>
      </c>
      <c r="I221" s="3">
        <f t="shared" si="120"/>
        <v>334.68749299999996</v>
      </c>
      <c r="J221" s="3">
        <f t="shared" si="113"/>
        <v>422.28899999999999</v>
      </c>
      <c r="K221" s="3">
        <f t="shared" si="111"/>
        <v>317.18126790000002</v>
      </c>
      <c r="L221" s="3">
        <f t="shared" si="114"/>
        <v>375.36799999999999</v>
      </c>
      <c r="M221" s="3">
        <f t="shared" si="115"/>
        <v>419.00452999999999</v>
      </c>
      <c r="N221" s="2">
        <f t="shared" si="116"/>
        <v>385.54985699999997</v>
      </c>
      <c r="O221" s="41">
        <f t="shared" si="117"/>
        <v>347.21539999999999</v>
      </c>
      <c r="P221" s="74">
        <f t="shared" si="112"/>
        <v>359.41485999999992</v>
      </c>
      <c r="Q221" s="74" t="e">
        <f>+#REF!</f>
        <v>#REF!</v>
      </c>
      <c r="R221" s="74">
        <f t="shared" si="100"/>
        <v>419.00452999999999</v>
      </c>
    </row>
    <row r="222" spans="1:18" s="29" customFormat="1" ht="12" hidden="1" customHeight="1" x14ac:dyDescent="0.2">
      <c r="A222" s="6"/>
      <c r="B222" s="18"/>
      <c r="C222" s="6" t="s">
        <v>257</v>
      </c>
      <c r="D222" s="49" t="s">
        <v>258</v>
      </c>
      <c r="E222" s="6"/>
      <c r="F222" s="83">
        <v>167.2</v>
      </c>
      <c r="G222" s="3">
        <f t="shared" si="118"/>
        <v>140.44799999999998</v>
      </c>
      <c r="H222" s="3">
        <f t="shared" si="119"/>
        <v>125.58391999999999</v>
      </c>
      <c r="I222" s="3">
        <f t="shared" si="120"/>
        <v>119.26375999999998</v>
      </c>
      <c r="J222" s="3">
        <f t="shared" si="113"/>
        <v>150.47999999999999</v>
      </c>
      <c r="K222" s="3">
        <f t="shared" si="111"/>
        <v>113.02552799999999</v>
      </c>
      <c r="L222" s="3">
        <f t="shared" si="114"/>
        <v>133.76</v>
      </c>
      <c r="M222" s="3">
        <f t="shared" si="115"/>
        <v>149.30959999999999</v>
      </c>
      <c r="N222" s="2">
        <f t="shared" si="116"/>
        <v>137.38824</v>
      </c>
      <c r="O222" s="41">
        <f t="shared" si="117"/>
        <v>123.72799999999999</v>
      </c>
      <c r="P222" s="74">
        <f t="shared" si="112"/>
        <v>128.07519999999997</v>
      </c>
      <c r="Q222" s="74" t="e">
        <f>+#REF!</f>
        <v>#REF!</v>
      </c>
      <c r="R222" s="74">
        <f t="shared" si="100"/>
        <v>149.30959999999999</v>
      </c>
    </row>
    <row r="223" spans="1:18" s="29" customFormat="1" ht="12" hidden="1" customHeight="1" x14ac:dyDescent="0.2">
      <c r="A223" s="6"/>
      <c r="B223" s="18"/>
      <c r="C223" s="6" t="s">
        <v>259</v>
      </c>
      <c r="D223" s="49" t="s">
        <v>260</v>
      </c>
      <c r="E223" s="6"/>
      <c r="F223" s="83">
        <v>397.1</v>
      </c>
      <c r="G223" s="3">
        <f t="shared" si="118"/>
        <v>333.56400000000002</v>
      </c>
      <c r="H223" s="3">
        <f t="shared" si="119"/>
        <v>298.26181000000003</v>
      </c>
      <c r="I223" s="3">
        <f t="shared" si="120"/>
        <v>283.25142999999997</v>
      </c>
      <c r="J223" s="3">
        <f t="shared" si="113"/>
        <v>357.39000000000004</v>
      </c>
      <c r="K223" s="3">
        <f t="shared" si="111"/>
        <v>268.43562900000001</v>
      </c>
      <c r="L223" s="3">
        <f t="shared" si="114"/>
        <v>317.68000000000006</v>
      </c>
      <c r="M223" s="3">
        <f t="shared" si="115"/>
        <v>354.61030000000005</v>
      </c>
      <c r="N223" s="2">
        <f t="shared" si="116"/>
        <v>326.29707000000002</v>
      </c>
      <c r="O223" s="41">
        <f t="shared" si="117"/>
        <v>293.85399999999998</v>
      </c>
      <c r="P223" s="74">
        <f t="shared" si="112"/>
        <v>304.17859999999996</v>
      </c>
      <c r="Q223" s="74" t="e">
        <f>+#REF!</f>
        <v>#REF!</v>
      </c>
      <c r="R223" s="74">
        <f t="shared" si="100"/>
        <v>354.61030000000005</v>
      </c>
    </row>
    <row r="224" spans="1:18" s="29" customFormat="1" ht="12" hidden="1" customHeight="1" x14ac:dyDescent="0.2">
      <c r="A224" s="6"/>
      <c r="B224" s="18"/>
      <c r="C224" s="6" t="s">
        <v>261</v>
      </c>
      <c r="D224" s="49" t="s">
        <v>262</v>
      </c>
      <c r="E224" s="6"/>
      <c r="F224" s="83">
        <v>2299</v>
      </c>
      <c r="G224" s="3">
        <f t="shared" ref="G224:G226" si="124">+F224*0.84</f>
        <v>1931.1599999999999</v>
      </c>
      <c r="H224" s="3">
        <f t="shared" ref="H224:H226" si="125">+F224*75.11%</f>
        <v>1726.7789</v>
      </c>
      <c r="I224" s="3">
        <f t="shared" ref="I224:I226" si="126">+F224*71.33%</f>
        <v>1639.8766999999998</v>
      </c>
      <c r="J224" s="3">
        <f t="shared" si="113"/>
        <v>2069.1</v>
      </c>
      <c r="K224" s="3">
        <f t="shared" si="111"/>
        <v>1554.1010100000001</v>
      </c>
      <c r="L224" s="3">
        <f t="shared" si="114"/>
        <v>1839.2</v>
      </c>
      <c r="M224" s="3">
        <f t="shared" si="115"/>
        <v>2053.0070000000001</v>
      </c>
      <c r="N224" s="2">
        <f t="shared" si="116"/>
        <v>1889.0882999999999</v>
      </c>
      <c r="O224" s="41">
        <f t="shared" si="117"/>
        <v>1701.26</v>
      </c>
      <c r="P224" s="74">
        <f t="shared" si="112"/>
        <v>1761.0339999999999</v>
      </c>
      <c r="Q224" s="74" t="e">
        <f>+#REF!</f>
        <v>#REF!</v>
      </c>
      <c r="R224" s="74">
        <f t="shared" si="100"/>
        <v>2053.0070000000001</v>
      </c>
    </row>
    <row r="225" spans="1:18" s="29" customFormat="1" ht="12" hidden="1" customHeight="1" x14ac:dyDescent="0.2">
      <c r="A225" s="6"/>
      <c r="B225" s="18"/>
      <c r="C225" s="6" t="s">
        <v>132</v>
      </c>
      <c r="D225" s="49" t="s">
        <v>140</v>
      </c>
      <c r="E225" s="6"/>
      <c r="F225" s="83">
        <v>198.55</v>
      </c>
      <c r="G225" s="3">
        <f t="shared" si="124"/>
        <v>166.78200000000001</v>
      </c>
      <c r="H225" s="3">
        <f t="shared" si="125"/>
        <v>149.13090500000001</v>
      </c>
      <c r="I225" s="3">
        <f t="shared" si="126"/>
        <v>141.62571499999999</v>
      </c>
      <c r="J225" s="3">
        <f t="shared" si="113"/>
        <v>178.69500000000002</v>
      </c>
      <c r="K225" s="3">
        <f t="shared" si="111"/>
        <v>134.2178145</v>
      </c>
      <c r="L225" s="3">
        <f t="shared" si="114"/>
        <v>158.84000000000003</v>
      </c>
      <c r="M225" s="3">
        <f t="shared" si="115"/>
        <v>177.30515000000003</v>
      </c>
      <c r="N225" s="2">
        <f t="shared" si="116"/>
        <v>163.14853500000001</v>
      </c>
      <c r="O225" s="41">
        <f t="shared" si="117"/>
        <v>146.92699999999999</v>
      </c>
      <c r="P225" s="74">
        <f t="shared" si="112"/>
        <v>152.08929999999998</v>
      </c>
      <c r="Q225" s="74" t="e">
        <f>+#REF!</f>
        <v>#REF!</v>
      </c>
      <c r="R225" s="74">
        <f t="shared" si="100"/>
        <v>177.30515000000003</v>
      </c>
    </row>
    <row r="226" spans="1:18" s="29" customFormat="1" ht="12" hidden="1" customHeight="1" x14ac:dyDescent="0.2">
      <c r="A226" s="6"/>
      <c r="B226" s="18"/>
      <c r="C226" s="6" t="s">
        <v>263</v>
      </c>
      <c r="D226" s="49" t="s">
        <v>264</v>
      </c>
      <c r="E226" s="6"/>
      <c r="F226" s="83">
        <v>1668.87</v>
      </c>
      <c r="G226" s="3">
        <f t="shared" si="124"/>
        <v>1401.8507999999999</v>
      </c>
      <c r="H226" s="3">
        <f t="shared" si="125"/>
        <v>1253.488257</v>
      </c>
      <c r="I226" s="3">
        <f t="shared" si="126"/>
        <v>1190.4049709999997</v>
      </c>
      <c r="J226" s="3">
        <f t="shared" si="113"/>
        <v>1501.9829999999999</v>
      </c>
      <c r="K226" s="3">
        <f t="shared" si="111"/>
        <v>1128.1394313000001</v>
      </c>
      <c r="L226" s="3">
        <f t="shared" si="114"/>
        <v>1335.096</v>
      </c>
      <c r="M226" s="3">
        <f t="shared" si="115"/>
        <v>1490.3009099999999</v>
      </c>
      <c r="N226" s="2">
        <f t="shared" si="116"/>
        <v>1371.310479</v>
      </c>
      <c r="O226" s="41">
        <f t="shared" si="117"/>
        <v>1234.9638</v>
      </c>
      <c r="P226" s="74">
        <f t="shared" si="112"/>
        <v>1278.3544199999997</v>
      </c>
      <c r="Q226" s="74" t="e">
        <f>+#REF!</f>
        <v>#REF!</v>
      </c>
      <c r="R226" s="74">
        <f t="shared" si="100"/>
        <v>1490.3009099999999</v>
      </c>
    </row>
    <row r="227" spans="1:18" s="29" customFormat="1" ht="12" hidden="1" customHeight="1" x14ac:dyDescent="0.2">
      <c r="A227" s="6"/>
      <c r="B227" s="18"/>
      <c r="C227" s="6" t="s">
        <v>265</v>
      </c>
      <c r="D227" s="49" t="s">
        <v>266</v>
      </c>
      <c r="E227" s="6"/>
      <c r="F227" s="83">
        <v>923.26</v>
      </c>
      <c r="G227" s="3">
        <f>+F227*0.84</f>
        <v>775.53839999999991</v>
      </c>
      <c r="H227" s="3">
        <f>+F227*75.11%</f>
        <v>693.46058600000003</v>
      </c>
      <c r="I227" s="3">
        <f>+F227*71.33%</f>
        <v>658.56135799999993</v>
      </c>
      <c r="J227" s="3">
        <f t="shared" si="113"/>
        <v>830.93399999999997</v>
      </c>
      <c r="K227" s="3">
        <f t="shared" si="111"/>
        <v>624.11452740000004</v>
      </c>
      <c r="L227" s="3">
        <f t="shared" si="114"/>
        <v>738.60800000000006</v>
      </c>
      <c r="M227" s="3">
        <f t="shared" si="115"/>
        <v>824.47118</v>
      </c>
      <c r="N227" s="2">
        <f t="shared" si="116"/>
        <v>758.642742</v>
      </c>
      <c r="O227" s="41">
        <f t="shared" si="117"/>
        <v>683.2124</v>
      </c>
      <c r="P227" s="74">
        <f t="shared" si="112"/>
        <v>707.21715999999992</v>
      </c>
      <c r="Q227" s="74" t="e">
        <f>+#REF!</f>
        <v>#REF!</v>
      </c>
      <c r="R227" s="74">
        <f t="shared" si="100"/>
        <v>824.47118</v>
      </c>
    </row>
    <row r="228" spans="1:18" s="29" customFormat="1" ht="12" hidden="1" customHeight="1" x14ac:dyDescent="0.2">
      <c r="A228" s="6"/>
      <c r="B228" s="18"/>
      <c r="C228" s="6"/>
      <c r="D228" s="49"/>
      <c r="E228" s="6"/>
      <c r="F228" s="82"/>
      <c r="G228" s="3"/>
      <c r="H228" s="3"/>
      <c r="I228" s="3"/>
      <c r="J228" s="3"/>
      <c r="K228" s="3"/>
      <c r="L228" s="3"/>
      <c r="M228" s="41"/>
      <c r="N228" s="2">
        <f t="shared" si="116"/>
        <v>0</v>
      </c>
      <c r="O228" s="41">
        <f t="shared" si="117"/>
        <v>0</v>
      </c>
      <c r="P228" s="74">
        <f t="shared" si="112"/>
        <v>0</v>
      </c>
      <c r="Q228" s="74" t="e">
        <f>+#REF!</f>
        <v>#REF!</v>
      </c>
      <c r="R228" s="74">
        <f t="shared" si="100"/>
        <v>0</v>
      </c>
    </row>
    <row r="229" spans="1:18" s="29" customFormat="1" ht="30.75" hidden="1" customHeight="1" x14ac:dyDescent="0.2">
      <c r="A229" s="6">
        <v>185</v>
      </c>
      <c r="B229" s="18" t="s">
        <v>267</v>
      </c>
      <c r="C229" s="6"/>
      <c r="D229" s="49"/>
      <c r="E229" s="6"/>
      <c r="F229" s="82"/>
      <c r="G229" s="3"/>
      <c r="H229" s="3"/>
      <c r="I229" s="3"/>
      <c r="J229" s="3"/>
      <c r="K229" s="3"/>
      <c r="L229" s="3"/>
      <c r="M229" s="41"/>
      <c r="N229" s="2">
        <f t="shared" si="116"/>
        <v>0</v>
      </c>
      <c r="O229" s="41">
        <f t="shared" si="117"/>
        <v>0</v>
      </c>
      <c r="P229" s="74">
        <f t="shared" si="112"/>
        <v>0</v>
      </c>
      <c r="Q229" s="74" t="e">
        <f>+#REF!</f>
        <v>#REF!</v>
      </c>
      <c r="R229" s="74">
        <f t="shared" si="100"/>
        <v>0</v>
      </c>
    </row>
    <row r="230" spans="1:18" s="29" customFormat="1" ht="12" x14ac:dyDescent="0.2">
      <c r="A230" s="6"/>
      <c r="B230" s="18"/>
      <c r="C230" s="6" t="s">
        <v>268</v>
      </c>
      <c r="D230" s="49" t="s">
        <v>18</v>
      </c>
      <c r="E230" s="6">
        <v>58150</v>
      </c>
      <c r="F230" s="91">
        <v>3206.1</v>
      </c>
      <c r="G230" s="3">
        <f>+F230*0.84</f>
        <v>2693.1239999999998</v>
      </c>
      <c r="H230" s="2">
        <f>+F230*0.7287</f>
        <v>2336.2850699999999</v>
      </c>
      <c r="I230" s="2">
        <f>+F230*0.692</f>
        <v>2218.6211999999996</v>
      </c>
      <c r="J230" s="2">
        <f>+F230*0.89</f>
        <v>2853.4290000000001</v>
      </c>
      <c r="K230" s="3">
        <f t="shared" ref="K230:K236" si="127">+H230*0.9</f>
        <v>2102.656563</v>
      </c>
      <c r="L230" s="2">
        <f>+F230*0.789</f>
        <v>2529.6129000000001</v>
      </c>
      <c r="M230" s="67">
        <f>0.885*F230</f>
        <v>2837.3984999999998</v>
      </c>
      <c r="N230" s="2">
        <f>+F230*0.26</f>
        <v>833.58600000000001</v>
      </c>
      <c r="O230" s="41">
        <f>+F230*0.8217</f>
        <v>2634.45237</v>
      </c>
      <c r="P230" s="74">
        <f t="shared" si="112"/>
        <v>2455.8725999999997</v>
      </c>
      <c r="Q230" s="74">
        <f>MIN(H230:P230)</f>
        <v>833.58600000000001</v>
      </c>
      <c r="R230" s="74">
        <f>MAX(H230:P230)</f>
        <v>2853.4290000000001</v>
      </c>
    </row>
    <row r="231" spans="1:18" s="29" customFormat="1" ht="12" hidden="1" customHeight="1" x14ac:dyDescent="0.2">
      <c r="A231" s="6"/>
      <c r="B231" s="18"/>
      <c r="C231" s="6" t="s">
        <v>248</v>
      </c>
      <c r="D231" s="49" t="s">
        <v>249</v>
      </c>
      <c r="E231" s="6"/>
      <c r="F231" s="83">
        <v>545.49</v>
      </c>
      <c r="G231" s="3">
        <f t="shared" ref="G231" si="128">+F231*0.84</f>
        <v>458.21159999999998</v>
      </c>
      <c r="H231" s="3">
        <f t="shared" ref="H231" si="129">+F231*75.11%</f>
        <v>409.71753899999999</v>
      </c>
      <c r="I231" s="3">
        <f t="shared" ref="I231" si="130">+F231*71.33%</f>
        <v>389.09801699999997</v>
      </c>
      <c r="J231" s="3">
        <f>+F231*0.9</f>
        <v>490.94100000000003</v>
      </c>
      <c r="K231" s="3">
        <f t="shared" si="127"/>
        <v>368.74578509999998</v>
      </c>
      <c r="L231" s="3">
        <f>+F231*0.8</f>
        <v>436.39200000000005</v>
      </c>
      <c r="M231" s="3">
        <f>89.3%*F231</f>
        <v>487.12257</v>
      </c>
      <c r="N231" s="2">
        <f>+F231*82.17%</f>
        <v>448.22913299999999</v>
      </c>
      <c r="O231" s="41">
        <f>+F231*0.74</f>
        <v>403.6626</v>
      </c>
      <c r="P231" s="74">
        <f t="shared" si="112"/>
        <v>417.84533999999996</v>
      </c>
      <c r="Q231" s="74" t="e">
        <f>+#REF!</f>
        <v>#REF!</v>
      </c>
      <c r="R231" s="74">
        <f t="shared" si="100"/>
        <v>487.12257</v>
      </c>
    </row>
    <row r="232" spans="1:18" s="29" customFormat="1" ht="12" hidden="1" customHeight="1" x14ac:dyDescent="0.2">
      <c r="A232" s="6"/>
      <c r="B232" s="18"/>
      <c r="C232" s="6" t="s">
        <v>265</v>
      </c>
      <c r="D232" s="49" t="s">
        <v>266</v>
      </c>
      <c r="E232" s="6"/>
      <c r="F232" s="83">
        <v>445.17</v>
      </c>
      <c r="G232" s="3">
        <f t="shared" ref="G232:G236" si="131">+F232*0.84</f>
        <v>373.94279999999998</v>
      </c>
      <c r="H232" s="3">
        <f t="shared" ref="H232:H235" si="132">+F232*75.11%</f>
        <v>334.367187</v>
      </c>
      <c r="I232" s="3">
        <f t="shared" ref="I232:I235" si="133">+F232*71.33%</f>
        <v>317.539761</v>
      </c>
      <c r="J232" s="3">
        <f>+F232*0.9</f>
        <v>400.65300000000002</v>
      </c>
      <c r="K232" s="3">
        <f t="shared" si="127"/>
        <v>300.93046830000003</v>
      </c>
      <c r="L232" s="3">
        <f>+F232*0.8</f>
        <v>356.13600000000002</v>
      </c>
      <c r="M232" s="3">
        <f>89.3%*F232</f>
        <v>397.53681</v>
      </c>
      <c r="N232" s="2">
        <f>+F232*82.17%</f>
        <v>365.79618900000003</v>
      </c>
      <c r="O232" s="41">
        <f>+F232*0.74</f>
        <v>329.42579999999998</v>
      </c>
      <c r="P232" s="74">
        <f t="shared" si="112"/>
        <v>341.00021999999996</v>
      </c>
      <c r="Q232" s="74" t="e">
        <f>+#REF!</f>
        <v>#REF!</v>
      </c>
      <c r="R232" s="74">
        <f t="shared" si="100"/>
        <v>397.53681</v>
      </c>
    </row>
    <row r="233" spans="1:18" s="29" customFormat="1" ht="12" hidden="1" customHeight="1" x14ac:dyDescent="0.2">
      <c r="A233" s="6"/>
      <c r="B233" s="18"/>
      <c r="C233" s="6" t="s">
        <v>263</v>
      </c>
      <c r="D233" s="49" t="s">
        <v>256</v>
      </c>
      <c r="E233" s="6"/>
      <c r="F233" s="83">
        <v>594.61</v>
      </c>
      <c r="G233" s="3">
        <f t="shared" si="131"/>
        <v>499.47239999999999</v>
      </c>
      <c r="H233" s="3">
        <f t="shared" si="132"/>
        <v>446.61157100000003</v>
      </c>
      <c r="I233" s="3">
        <f t="shared" si="133"/>
        <v>424.135313</v>
      </c>
      <c r="J233" s="3">
        <f>+F233*0.9</f>
        <v>535.149</v>
      </c>
      <c r="K233" s="3">
        <f t="shared" si="127"/>
        <v>401.95041390000006</v>
      </c>
      <c r="L233" s="3">
        <f>+F233*0.8</f>
        <v>475.68800000000005</v>
      </c>
      <c r="M233" s="3">
        <f>89.3%*F233</f>
        <v>530.98672999999997</v>
      </c>
      <c r="N233" s="2">
        <f>+F233*82.17%</f>
        <v>488.59103700000003</v>
      </c>
      <c r="O233" s="41">
        <f>+F233*0.74</f>
        <v>440.01139999999998</v>
      </c>
      <c r="P233" s="74">
        <f t="shared" si="112"/>
        <v>455.47125999999997</v>
      </c>
      <c r="Q233" s="74" t="e">
        <f>+#REF!</f>
        <v>#REF!</v>
      </c>
      <c r="R233" s="74">
        <f t="shared" si="100"/>
        <v>530.98672999999997</v>
      </c>
    </row>
    <row r="234" spans="1:18" s="29" customFormat="1" ht="12" hidden="1" customHeight="1" x14ac:dyDescent="0.2">
      <c r="A234" s="6"/>
      <c r="B234" s="18"/>
      <c r="C234" s="6" t="s">
        <v>261</v>
      </c>
      <c r="D234" s="49" t="s">
        <v>262</v>
      </c>
      <c r="E234" s="6"/>
      <c r="F234" s="83">
        <v>102.41</v>
      </c>
      <c r="G234" s="3">
        <f t="shared" si="131"/>
        <v>86.0244</v>
      </c>
      <c r="H234" s="3">
        <f t="shared" si="132"/>
        <v>76.92015099999999</v>
      </c>
      <c r="I234" s="3">
        <f t="shared" si="133"/>
        <v>73.049052999999986</v>
      </c>
      <c r="J234" s="3">
        <f>+F234*0.9</f>
        <v>92.168999999999997</v>
      </c>
      <c r="K234" s="3">
        <f t="shared" si="127"/>
        <v>69.228135899999998</v>
      </c>
      <c r="L234" s="3">
        <f>+F234*0.8</f>
        <v>81.927999999999997</v>
      </c>
      <c r="M234" s="3">
        <f>89.3%*F234</f>
        <v>91.452129999999997</v>
      </c>
      <c r="N234" s="2">
        <f>+F234*82.17%</f>
        <v>84.150296999999995</v>
      </c>
      <c r="O234" s="41">
        <f>+F234*0.74</f>
        <v>75.7834</v>
      </c>
      <c r="P234" s="74">
        <f t="shared" si="112"/>
        <v>78.446059999999989</v>
      </c>
      <c r="Q234" s="74" t="e">
        <f>+#REF!</f>
        <v>#REF!</v>
      </c>
      <c r="R234" s="74">
        <f t="shared" si="100"/>
        <v>91.452129999999997</v>
      </c>
    </row>
    <row r="235" spans="1:18" s="29" customFormat="1" ht="12" hidden="1" customHeight="1" x14ac:dyDescent="0.2">
      <c r="A235" s="6"/>
      <c r="B235" s="18"/>
      <c r="C235" s="6" t="s">
        <v>269</v>
      </c>
      <c r="D235" s="49" t="s">
        <v>247</v>
      </c>
      <c r="E235" s="6">
        <v>58150</v>
      </c>
      <c r="F235" s="83">
        <v>3360.72</v>
      </c>
      <c r="G235" s="3">
        <f t="shared" si="131"/>
        <v>2823.0047999999997</v>
      </c>
      <c r="H235" s="3">
        <f t="shared" si="132"/>
        <v>2524.2367919999997</v>
      </c>
      <c r="I235" s="3">
        <f t="shared" si="133"/>
        <v>2397.2015759999995</v>
      </c>
      <c r="J235" s="3">
        <f>+F235*0.9</f>
        <v>3024.6479999999997</v>
      </c>
      <c r="K235" s="3">
        <f t="shared" si="127"/>
        <v>2271.8131128</v>
      </c>
      <c r="L235" s="3">
        <f>+F235*0.8</f>
        <v>2688.576</v>
      </c>
      <c r="M235" s="3">
        <f>89.3%*F235</f>
        <v>3001.1229599999997</v>
      </c>
      <c r="N235" s="2">
        <f>+F235*82.17%</f>
        <v>2761.5036239999999</v>
      </c>
      <c r="O235" s="41">
        <f>+F235*0.74</f>
        <v>2486.9328</v>
      </c>
      <c r="P235" s="74">
        <f t="shared" si="112"/>
        <v>2574.3115199999997</v>
      </c>
      <c r="Q235" s="74" t="e">
        <f>+#REF!</f>
        <v>#REF!</v>
      </c>
      <c r="R235" s="74">
        <f t="shared" si="100"/>
        <v>3001.1229599999997</v>
      </c>
    </row>
    <row r="236" spans="1:18" s="29" customFormat="1" ht="12" x14ac:dyDescent="0.2">
      <c r="A236" s="6"/>
      <c r="B236" s="18"/>
      <c r="C236" s="6" t="s">
        <v>242</v>
      </c>
      <c r="D236" s="49" t="s">
        <v>18</v>
      </c>
      <c r="E236" s="6"/>
      <c r="F236" s="91">
        <v>1517.34</v>
      </c>
      <c r="G236" s="3">
        <f t="shared" si="131"/>
        <v>1274.5655999999999</v>
      </c>
      <c r="H236" s="2">
        <f>+F236*0.7287</f>
        <v>1105.6856579999999</v>
      </c>
      <c r="I236" s="2">
        <f>+F236*0.692</f>
        <v>1049.9992799999998</v>
      </c>
      <c r="J236" s="2">
        <f>+F236*0.89</f>
        <v>1350.4325999999999</v>
      </c>
      <c r="K236" s="3">
        <f t="shared" si="127"/>
        <v>995.11709219999989</v>
      </c>
      <c r="L236" s="2">
        <f>+F236*0.789</f>
        <v>1197.1812600000001</v>
      </c>
      <c r="M236" s="67">
        <f>0.885*F236</f>
        <v>1342.8459</v>
      </c>
      <c r="N236" s="2">
        <f>+F236*0.26</f>
        <v>394.50839999999999</v>
      </c>
      <c r="O236" s="41">
        <f>+F236*0.8217</f>
        <v>1246.798278</v>
      </c>
      <c r="P236" s="74">
        <f t="shared" si="112"/>
        <v>1162.2824399999997</v>
      </c>
      <c r="Q236" s="74">
        <f>MIN(H236:P236)</f>
        <v>394.50839999999999</v>
      </c>
      <c r="R236" s="74">
        <f>MAX(H236:P236)</f>
        <v>1350.4325999999999</v>
      </c>
    </row>
    <row r="237" spans="1:18" s="29" customFormat="1" ht="12" hidden="1" customHeight="1" x14ac:dyDescent="0.2">
      <c r="A237" s="6"/>
      <c r="B237" s="18"/>
      <c r="C237" s="6"/>
      <c r="D237" s="49"/>
      <c r="E237" s="6"/>
      <c r="F237" s="82"/>
      <c r="G237" s="3"/>
      <c r="H237" s="3"/>
      <c r="I237" s="3"/>
      <c r="J237" s="3"/>
      <c r="K237" s="3"/>
      <c r="L237" s="3"/>
      <c r="M237" s="3"/>
      <c r="N237" s="2">
        <f>+F237*82.17%</f>
        <v>0</v>
      </c>
      <c r="O237" s="41">
        <f>+F237*0.74</f>
        <v>0</v>
      </c>
      <c r="P237" s="74">
        <f t="shared" si="112"/>
        <v>0</v>
      </c>
      <c r="Q237" s="74" t="e">
        <f>+#REF!</f>
        <v>#REF!</v>
      </c>
      <c r="R237" s="74">
        <f t="shared" si="100"/>
        <v>0</v>
      </c>
    </row>
    <row r="238" spans="1:18" s="29" customFormat="1" ht="24" x14ac:dyDescent="0.2">
      <c r="A238" s="6">
        <v>186</v>
      </c>
      <c r="B238" s="18" t="s">
        <v>270</v>
      </c>
      <c r="C238" s="6" t="s">
        <v>268</v>
      </c>
      <c r="D238" s="49" t="s">
        <v>18</v>
      </c>
      <c r="E238" s="6">
        <v>45385</v>
      </c>
      <c r="F238" s="92">
        <v>1856.3</v>
      </c>
      <c r="G238" s="3">
        <f t="shared" ref="G238" si="134">+F238*0.84</f>
        <v>1559.2919999999999</v>
      </c>
      <c r="H238" s="2">
        <f>+F238*0.7287</f>
        <v>1352.6858099999999</v>
      </c>
      <c r="I238" s="2">
        <f>+F238*0.692</f>
        <v>1284.5595999999998</v>
      </c>
      <c r="J238" s="2">
        <f>+F238*0.89</f>
        <v>1652.107</v>
      </c>
      <c r="K238" s="3">
        <f>+H238*0.9</f>
        <v>1217.4172289999999</v>
      </c>
      <c r="L238" s="2">
        <f>+F238*0.789</f>
        <v>1464.6206999999999</v>
      </c>
      <c r="M238" s="67">
        <f>0.885*F238</f>
        <v>1642.8254999999999</v>
      </c>
      <c r="N238" s="2">
        <f>+F238*0.26</f>
        <v>482.63799999999998</v>
      </c>
      <c r="O238" s="41">
        <f>+F238*0.8217</f>
        <v>1525.3217099999999</v>
      </c>
      <c r="P238" s="74">
        <f t="shared" si="112"/>
        <v>1421.9257999999998</v>
      </c>
      <c r="Q238" s="74">
        <f>MIN(H238:P238)</f>
        <v>482.63799999999998</v>
      </c>
      <c r="R238" s="74">
        <f>MAX(H238:P238)</f>
        <v>1652.107</v>
      </c>
    </row>
    <row r="239" spans="1:18" s="29" customFormat="1" ht="12" hidden="1" customHeight="1" x14ac:dyDescent="0.2">
      <c r="A239" s="6"/>
      <c r="B239" s="18"/>
      <c r="C239" s="6" t="s">
        <v>242</v>
      </c>
      <c r="D239" s="49" t="s">
        <v>243</v>
      </c>
      <c r="E239" s="6"/>
      <c r="F239" s="86">
        <v>635.36</v>
      </c>
      <c r="G239" s="3">
        <f>+F255*0.84</f>
        <v>533.70240000000001</v>
      </c>
      <c r="H239" s="3">
        <f t="shared" ref="H239:R239" si="135">+G255*0.84</f>
        <v>448.31001600000002</v>
      </c>
      <c r="I239" s="3">
        <f t="shared" si="135"/>
        <v>400.86387264000001</v>
      </c>
      <c r="J239" s="3" t="e">
        <f>+#REF!*0.84</f>
        <v>#REF!</v>
      </c>
      <c r="K239" s="3">
        <f t="shared" si="135"/>
        <v>480.33216000000004</v>
      </c>
      <c r="L239" s="3">
        <f t="shared" si="135"/>
        <v>360.77748537600002</v>
      </c>
      <c r="M239" s="3">
        <f t="shared" si="135"/>
        <v>426.96192000000002</v>
      </c>
      <c r="N239" s="3">
        <f t="shared" si="135"/>
        <v>476.5962432</v>
      </c>
      <c r="O239" s="3">
        <f t="shared" si="135"/>
        <v>438.54326208000003</v>
      </c>
      <c r="P239" s="3">
        <f t="shared" si="135"/>
        <v>394.93977599999999</v>
      </c>
      <c r="Q239" s="3">
        <f t="shared" si="135"/>
        <v>408.81603839999997</v>
      </c>
      <c r="R239" s="3" t="e">
        <f t="shared" si="135"/>
        <v>#REF!</v>
      </c>
    </row>
    <row r="240" spans="1:18" s="29" customFormat="1" ht="12" hidden="1" customHeight="1" x14ac:dyDescent="0.2">
      <c r="A240" s="6"/>
      <c r="B240" s="18"/>
      <c r="C240" s="6" t="s">
        <v>271</v>
      </c>
      <c r="D240" s="49" t="s">
        <v>247</v>
      </c>
      <c r="E240" s="6">
        <v>45385</v>
      </c>
      <c r="F240" s="86">
        <v>605.87</v>
      </c>
      <c r="G240" s="3">
        <f t="shared" ref="G240:R241" si="136">+F256*0.84</f>
        <v>522.29519999999991</v>
      </c>
      <c r="H240" s="3">
        <f t="shared" si="136"/>
        <v>438.72796799999992</v>
      </c>
      <c r="I240" s="3">
        <f t="shared" si="136"/>
        <v>392.29592471999996</v>
      </c>
      <c r="J240" s="3" t="e">
        <f>+#REF!*0.84</f>
        <v>#REF!</v>
      </c>
      <c r="K240" s="3">
        <f t="shared" si="136"/>
        <v>470.06567999999999</v>
      </c>
      <c r="L240" s="3">
        <f t="shared" si="136"/>
        <v>353.06633224799998</v>
      </c>
      <c r="M240" s="3">
        <f t="shared" si="136"/>
        <v>417.83615999999995</v>
      </c>
      <c r="N240" s="3">
        <f t="shared" si="136"/>
        <v>466.4096136</v>
      </c>
      <c r="O240" s="3">
        <f t="shared" si="136"/>
        <v>429.16996583999992</v>
      </c>
      <c r="P240" s="3">
        <f t="shared" si="136"/>
        <v>386.49844799999994</v>
      </c>
      <c r="Q240" s="3">
        <f t="shared" si="136"/>
        <v>400.07812319999994</v>
      </c>
      <c r="R240" s="3" t="e">
        <f t="shared" si="136"/>
        <v>#REF!</v>
      </c>
    </row>
    <row r="241" spans="1:18" s="29" customFormat="1" ht="12" hidden="1" customHeight="1" x14ac:dyDescent="0.2">
      <c r="A241" s="6"/>
      <c r="B241" s="18"/>
      <c r="C241" s="6" t="s">
        <v>252</v>
      </c>
      <c r="D241" s="49" t="s">
        <v>272</v>
      </c>
      <c r="E241" s="6"/>
      <c r="F241" s="86">
        <v>244.53</v>
      </c>
      <c r="G241" s="3">
        <f t="shared" si="136"/>
        <v>0</v>
      </c>
      <c r="H241" s="3">
        <f t="shared" ref="H241:R241" si="137">+G257*0.84</f>
        <v>0</v>
      </c>
      <c r="I241" s="3">
        <f t="shared" si="137"/>
        <v>0</v>
      </c>
      <c r="J241" s="3" t="e">
        <f>+#REF!*0.84</f>
        <v>#REF!</v>
      </c>
      <c r="K241" s="3">
        <f t="shared" si="137"/>
        <v>0</v>
      </c>
      <c r="L241" s="3">
        <f t="shared" si="137"/>
        <v>0</v>
      </c>
      <c r="M241" s="3">
        <f t="shared" si="137"/>
        <v>0</v>
      </c>
      <c r="N241" s="3">
        <f t="shared" si="137"/>
        <v>0</v>
      </c>
      <c r="O241" s="3">
        <f t="shared" si="137"/>
        <v>0</v>
      </c>
      <c r="P241" s="3">
        <f t="shared" si="137"/>
        <v>0</v>
      </c>
      <c r="Q241" s="3">
        <f t="shared" si="137"/>
        <v>0</v>
      </c>
      <c r="R241" s="3" t="e">
        <f t="shared" si="137"/>
        <v>#REF!</v>
      </c>
    </row>
    <row r="242" spans="1:18" s="29" customFormat="1" ht="12" hidden="1" customHeight="1" x14ac:dyDescent="0.2">
      <c r="A242" s="6"/>
      <c r="B242" s="18"/>
      <c r="C242" s="6" t="s">
        <v>263</v>
      </c>
      <c r="D242" s="49" t="s">
        <v>264</v>
      </c>
      <c r="E242" s="6"/>
      <c r="F242" s="86">
        <v>120.18</v>
      </c>
      <c r="G242" s="3">
        <f t="shared" ref="G242:R242" si="138">+F258*0.84</f>
        <v>0</v>
      </c>
      <c r="H242" s="3">
        <f t="shared" si="138"/>
        <v>0</v>
      </c>
      <c r="I242" s="3">
        <f t="shared" si="138"/>
        <v>0</v>
      </c>
      <c r="J242" s="3" t="e">
        <f>+#REF!*0.84</f>
        <v>#REF!</v>
      </c>
      <c r="K242" s="3">
        <f t="shared" si="138"/>
        <v>0</v>
      </c>
      <c r="L242" s="3">
        <f t="shared" si="138"/>
        <v>0</v>
      </c>
      <c r="M242" s="3">
        <f t="shared" si="138"/>
        <v>0</v>
      </c>
      <c r="N242" s="3">
        <f t="shared" si="138"/>
        <v>0</v>
      </c>
      <c r="O242" s="3">
        <f t="shared" si="138"/>
        <v>0</v>
      </c>
      <c r="P242" s="3">
        <f t="shared" si="138"/>
        <v>0</v>
      </c>
      <c r="Q242" s="3">
        <f t="shared" si="138"/>
        <v>0</v>
      </c>
      <c r="R242" s="3" t="e">
        <f t="shared" si="138"/>
        <v>#REF!</v>
      </c>
    </row>
    <row r="243" spans="1:18" s="29" customFormat="1" ht="12" hidden="1" customHeight="1" x14ac:dyDescent="0.2">
      <c r="A243" s="6"/>
      <c r="B243" s="18"/>
      <c r="C243" s="6" t="s">
        <v>265</v>
      </c>
      <c r="D243" s="49" t="s">
        <v>266</v>
      </c>
      <c r="E243" s="6"/>
      <c r="F243" s="86">
        <v>1206.98</v>
      </c>
      <c r="G243" s="3">
        <f t="shared" ref="G243:R243" si="139">+F259*0.84</f>
        <v>2095.3128000000002</v>
      </c>
      <c r="H243" s="3">
        <f t="shared" si="139"/>
        <v>1760.062752</v>
      </c>
      <c r="I243" s="3">
        <f t="shared" si="139"/>
        <v>1526.85443736</v>
      </c>
      <c r="J243" s="3" t="e">
        <f>+#REF!*0.84</f>
        <v>#REF!</v>
      </c>
      <c r="K243" s="3">
        <f t="shared" si="139"/>
        <v>1864.8283920000001</v>
      </c>
      <c r="L243" s="3">
        <f t="shared" si="139"/>
        <v>1374.168993624</v>
      </c>
      <c r="M243" s="3">
        <f t="shared" si="139"/>
        <v>1653.2017992000001</v>
      </c>
      <c r="N243" s="3">
        <f t="shared" si="139"/>
        <v>1854.3518280000001</v>
      </c>
      <c r="O243" s="3">
        <f t="shared" si="139"/>
        <v>544.78132800000003</v>
      </c>
      <c r="P243" s="3">
        <f t="shared" si="139"/>
        <v>1721.7185277599999</v>
      </c>
      <c r="Q243" s="3">
        <f t="shared" si="139"/>
        <v>1605.0096047999998</v>
      </c>
      <c r="R243" s="3">
        <f t="shared" si="139"/>
        <v>544.78132800000003</v>
      </c>
    </row>
    <row r="244" spans="1:18" s="29" customFormat="1" ht="12" hidden="1" customHeight="1" x14ac:dyDescent="0.2">
      <c r="A244" s="6"/>
      <c r="B244" s="18"/>
      <c r="C244" s="6" t="s">
        <v>273</v>
      </c>
      <c r="D244" s="49" t="s">
        <v>262</v>
      </c>
      <c r="E244" s="6"/>
      <c r="F244" s="86">
        <v>6907.8</v>
      </c>
      <c r="G244" s="3">
        <f t="shared" ref="G244:R244" si="140">+F260*0.84</f>
        <v>5954.9951999999994</v>
      </c>
      <c r="H244" s="3">
        <f t="shared" si="140"/>
        <v>5002.1959679999991</v>
      </c>
      <c r="I244" s="3">
        <f t="shared" si="140"/>
        <v>4472.7968947199988</v>
      </c>
      <c r="J244" s="3" t="e">
        <f>+#REF!*0.84</f>
        <v>#REF!</v>
      </c>
      <c r="K244" s="3">
        <f t="shared" si="140"/>
        <v>5359.49568</v>
      </c>
      <c r="L244" s="3">
        <f t="shared" si="140"/>
        <v>4025.5172052479998</v>
      </c>
      <c r="M244" s="3">
        <f t="shared" si="140"/>
        <v>4763.9961599999997</v>
      </c>
      <c r="N244" s="3">
        <f t="shared" si="140"/>
        <v>5317.8107135999999</v>
      </c>
      <c r="O244" s="3">
        <f t="shared" si="140"/>
        <v>4893.219555839999</v>
      </c>
      <c r="P244" s="3">
        <f t="shared" si="140"/>
        <v>4406.6964479999997</v>
      </c>
      <c r="Q244" s="3">
        <f t="shared" si="140"/>
        <v>4561.5263231999988</v>
      </c>
      <c r="R244" s="3" t="e">
        <f t="shared" si="140"/>
        <v>#REF!</v>
      </c>
    </row>
    <row r="245" spans="1:18" s="29" customFormat="1" ht="12" hidden="1" customHeight="1" x14ac:dyDescent="0.2">
      <c r="A245" s="6"/>
      <c r="B245" s="18"/>
      <c r="C245" s="6" t="s">
        <v>274</v>
      </c>
      <c r="D245" s="49" t="s">
        <v>249</v>
      </c>
      <c r="E245" s="6"/>
      <c r="F245" s="86">
        <v>343</v>
      </c>
      <c r="G245" s="3">
        <f t="shared" ref="G245:R245" si="141">+F261*0.84</f>
        <v>123.9756</v>
      </c>
      <c r="H245" s="3">
        <f t="shared" si="141"/>
        <v>104.139504</v>
      </c>
      <c r="I245" s="3">
        <f t="shared" si="141"/>
        <v>93.118073159999994</v>
      </c>
      <c r="J245" s="3" t="e">
        <f>+#REF!*0.84</f>
        <v>#REF!</v>
      </c>
      <c r="K245" s="3">
        <f t="shared" si="141"/>
        <v>111.57804000000002</v>
      </c>
      <c r="L245" s="3">
        <f t="shared" si="141"/>
        <v>83.806265843999995</v>
      </c>
      <c r="M245" s="3">
        <f t="shared" si="141"/>
        <v>99.180480000000003</v>
      </c>
      <c r="N245" s="3">
        <f t="shared" si="141"/>
        <v>110.71021080000001</v>
      </c>
      <c r="O245" s="3">
        <f t="shared" si="141"/>
        <v>101.87075052</v>
      </c>
      <c r="P245" s="3">
        <f t="shared" si="141"/>
        <v>91.74194399999999</v>
      </c>
      <c r="Q245" s="3">
        <f t="shared" si="141"/>
        <v>94.965309599999983</v>
      </c>
      <c r="R245" s="3" t="e">
        <f t="shared" si="141"/>
        <v>#REF!</v>
      </c>
    </row>
    <row r="246" spans="1:18" s="29" customFormat="1" ht="12" hidden="1" customHeight="1" x14ac:dyDescent="0.2">
      <c r="A246" s="6"/>
      <c r="B246" s="18"/>
      <c r="C246" s="6" t="s">
        <v>275</v>
      </c>
      <c r="D246" s="49" t="s">
        <v>224</v>
      </c>
      <c r="E246" s="6"/>
      <c r="F246" s="82"/>
      <c r="G246" s="3"/>
      <c r="H246" s="3"/>
      <c r="I246" s="3"/>
      <c r="J246" s="3"/>
      <c r="K246" s="3"/>
      <c r="L246" s="3"/>
      <c r="M246" s="3"/>
      <c r="N246" s="2"/>
      <c r="O246" s="41"/>
      <c r="P246" s="74"/>
      <c r="Q246" s="74"/>
      <c r="R246" s="74"/>
    </row>
    <row r="247" spans="1:18" s="29" customFormat="1" ht="12" hidden="1" customHeight="1" x14ac:dyDescent="0.2">
      <c r="A247" s="6"/>
      <c r="B247" s="18"/>
      <c r="C247" s="6"/>
      <c r="D247" s="49"/>
      <c r="E247" s="6"/>
      <c r="F247" s="82"/>
      <c r="G247" s="3"/>
      <c r="H247" s="3"/>
      <c r="I247" s="3"/>
      <c r="J247" s="3"/>
      <c r="K247" s="3"/>
      <c r="L247" s="3"/>
      <c r="M247" s="41"/>
      <c r="N247" s="2"/>
      <c r="O247" s="41"/>
      <c r="P247" s="74"/>
      <c r="Q247" s="74"/>
      <c r="R247" s="74"/>
    </row>
    <row r="248" spans="1:18" s="29" customFormat="1" ht="24" x14ac:dyDescent="0.2">
      <c r="A248" s="6">
        <v>187</v>
      </c>
      <c r="B248" s="18" t="s">
        <v>276</v>
      </c>
      <c r="C248" s="6" t="s">
        <v>268</v>
      </c>
      <c r="D248" s="49" t="s">
        <v>18</v>
      </c>
      <c r="E248" s="6" t="s">
        <v>277</v>
      </c>
      <c r="F248" s="91">
        <v>1213.25</v>
      </c>
      <c r="G248" s="3">
        <f>+F248*0.84</f>
        <v>1019.13</v>
      </c>
      <c r="H248" s="2">
        <f>+F248*0.7287</f>
        <v>884.09527500000002</v>
      </c>
      <c r="I248" s="2">
        <f>+F248*0.692</f>
        <v>839.56899999999996</v>
      </c>
      <c r="J248" s="2">
        <f>+F248*0.89</f>
        <v>1079.7925</v>
      </c>
      <c r="K248" s="3">
        <f t="shared" ref="K248:K256" si="142">+H248*0.9</f>
        <v>795.68574750000005</v>
      </c>
      <c r="L248" s="2">
        <f>+F248*0.789</f>
        <v>957.25425000000007</v>
      </c>
      <c r="M248" s="67">
        <f>0.885*F248</f>
        <v>1073.7262499999999</v>
      </c>
      <c r="N248" s="2">
        <f>+F248*0.26</f>
        <v>315.44499999999999</v>
      </c>
      <c r="O248" s="41">
        <f>+F248*0.8217</f>
        <v>996.92752499999995</v>
      </c>
      <c r="P248" s="76">
        <f t="shared" ref="P248:P265" si="143">+F248*76.6%</f>
        <v>929.34949999999992</v>
      </c>
      <c r="Q248" s="74">
        <f>MIN(H248:P248)</f>
        <v>315.44499999999999</v>
      </c>
      <c r="R248" s="74">
        <f>MAX(H248:P248)</f>
        <v>1079.7925</v>
      </c>
    </row>
    <row r="249" spans="1:18" s="29" customFormat="1" ht="12" hidden="1" customHeight="1" x14ac:dyDescent="0.2">
      <c r="A249" s="6"/>
      <c r="B249" s="18"/>
      <c r="C249" s="6" t="s">
        <v>263</v>
      </c>
      <c r="D249" s="49" t="s">
        <v>264</v>
      </c>
      <c r="E249" s="6"/>
      <c r="F249" s="83">
        <v>120.18</v>
      </c>
      <c r="G249" s="3">
        <f t="shared" ref="G249:G250" si="144">+F249*0.84</f>
        <v>100.9512</v>
      </c>
      <c r="H249" s="3">
        <f t="shared" ref="H249:H250" si="145">+F249*75.11%</f>
        <v>90.267198000000008</v>
      </c>
      <c r="I249" s="3">
        <f t="shared" ref="I249:I250" si="146">+F249*71.33%</f>
        <v>85.724394000000004</v>
      </c>
      <c r="J249" s="3">
        <f t="shared" ref="J249:J256" si="147">+F249*0.9</f>
        <v>108.16200000000001</v>
      </c>
      <c r="K249" s="3">
        <f t="shared" si="142"/>
        <v>81.240478200000013</v>
      </c>
      <c r="L249" s="3">
        <f t="shared" ref="L249:L256" si="148">+F249*0.8</f>
        <v>96.144000000000005</v>
      </c>
      <c r="M249" s="41">
        <f t="shared" ref="M249:M256" si="149">89.3%*F249</f>
        <v>107.32074000000001</v>
      </c>
      <c r="N249" s="2">
        <f t="shared" ref="N249:N258" si="150">+F249*82.17%</f>
        <v>98.751906000000005</v>
      </c>
      <c r="O249" s="41">
        <f t="shared" ref="O249:O258" si="151">+F249*0.74</f>
        <v>88.933199999999999</v>
      </c>
      <c r="P249" s="74">
        <f t="shared" si="143"/>
        <v>92.057879999999997</v>
      </c>
      <c r="Q249" s="74" t="e">
        <f>+#REF!</f>
        <v>#REF!</v>
      </c>
      <c r="R249" s="74">
        <f t="shared" si="100"/>
        <v>107.32074000000001</v>
      </c>
    </row>
    <row r="250" spans="1:18" s="29" customFormat="1" ht="12" hidden="1" customHeight="1" x14ac:dyDescent="0.2">
      <c r="A250" s="6"/>
      <c r="B250" s="18"/>
      <c r="C250" s="6" t="s">
        <v>261</v>
      </c>
      <c r="D250" s="49" t="s">
        <v>262</v>
      </c>
      <c r="E250" s="6"/>
      <c r="F250" s="83">
        <v>282.14999999999998</v>
      </c>
      <c r="G250" s="3">
        <f t="shared" si="144"/>
        <v>237.00599999999997</v>
      </c>
      <c r="H250" s="3">
        <f t="shared" si="145"/>
        <v>211.92286499999997</v>
      </c>
      <c r="I250" s="3">
        <f t="shared" si="146"/>
        <v>201.25759499999995</v>
      </c>
      <c r="J250" s="3">
        <f t="shared" si="147"/>
        <v>253.93499999999997</v>
      </c>
      <c r="K250" s="3">
        <f t="shared" si="142"/>
        <v>190.73057849999998</v>
      </c>
      <c r="L250" s="3">
        <f t="shared" si="148"/>
        <v>225.72</v>
      </c>
      <c r="M250" s="3">
        <f t="shared" si="149"/>
        <v>251.95994999999999</v>
      </c>
      <c r="N250" s="2">
        <f t="shared" si="150"/>
        <v>231.84265499999998</v>
      </c>
      <c r="O250" s="41">
        <f t="shared" si="151"/>
        <v>208.79099999999997</v>
      </c>
      <c r="P250" s="74">
        <f t="shared" si="143"/>
        <v>216.12689999999995</v>
      </c>
      <c r="Q250" s="74" t="e">
        <f>+#REF!</f>
        <v>#REF!</v>
      </c>
      <c r="R250" s="74">
        <f t="shared" si="100"/>
        <v>251.95994999999999</v>
      </c>
    </row>
    <row r="251" spans="1:18" s="29" customFormat="1" ht="12" hidden="1" customHeight="1" x14ac:dyDescent="0.2">
      <c r="A251" s="6"/>
      <c r="B251" s="18"/>
      <c r="C251" s="6" t="s">
        <v>265</v>
      </c>
      <c r="D251" s="49" t="s">
        <v>266</v>
      </c>
      <c r="E251" s="6"/>
      <c r="F251" s="83">
        <v>1206.98</v>
      </c>
      <c r="G251" s="3">
        <f t="shared" ref="G251" si="152">+F251*0.84</f>
        <v>1013.8632</v>
      </c>
      <c r="H251" s="3">
        <f t="shared" ref="H251" si="153">+F251*75.11%</f>
        <v>906.56267800000001</v>
      </c>
      <c r="I251" s="3">
        <f t="shared" ref="I251" si="154">+F251*71.33%</f>
        <v>860.93883399999993</v>
      </c>
      <c r="J251" s="3">
        <f t="shared" si="147"/>
        <v>1086.2820000000002</v>
      </c>
      <c r="K251" s="3">
        <f t="shared" si="142"/>
        <v>815.90641019999998</v>
      </c>
      <c r="L251" s="3">
        <f t="shared" si="148"/>
        <v>965.58400000000006</v>
      </c>
      <c r="M251" s="3">
        <f t="shared" si="149"/>
        <v>1077.83314</v>
      </c>
      <c r="N251" s="2">
        <f t="shared" si="150"/>
        <v>991.77546600000005</v>
      </c>
      <c r="O251" s="41">
        <f t="shared" si="151"/>
        <v>893.16520000000003</v>
      </c>
      <c r="P251" s="74">
        <f t="shared" si="143"/>
        <v>924.54667999999992</v>
      </c>
      <c r="Q251" s="74" t="e">
        <f>+#REF!</f>
        <v>#REF!</v>
      </c>
      <c r="R251" s="74">
        <f t="shared" si="100"/>
        <v>1077.83314</v>
      </c>
    </row>
    <row r="252" spans="1:18" s="29" customFormat="1" ht="12" hidden="1" customHeight="1" x14ac:dyDescent="0.2">
      <c r="A252" s="6"/>
      <c r="B252" s="18"/>
      <c r="C252" s="6" t="s">
        <v>278</v>
      </c>
      <c r="D252" s="49" t="s">
        <v>272</v>
      </c>
      <c r="E252" s="6">
        <v>81025</v>
      </c>
      <c r="F252" s="83">
        <v>141.63</v>
      </c>
      <c r="G252" s="3">
        <f>+F252*0.84</f>
        <v>118.96919999999999</v>
      </c>
      <c r="H252" s="3">
        <f>+F252*75.11%</f>
        <v>106.378293</v>
      </c>
      <c r="I252" s="3">
        <f>+F252*71.33%</f>
        <v>101.02467899999999</v>
      </c>
      <c r="J252" s="3">
        <f t="shared" si="147"/>
        <v>127.467</v>
      </c>
      <c r="K252" s="3">
        <f t="shared" si="142"/>
        <v>95.740463700000006</v>
      </c>
      <c r="L252" s="3">
        <f t="shared" si="148"/>
        <v>113.304</v>
      </c>
      <c r="M252" s="41">
        <f t="shared" si="149"/>
        <v>126.47559</v>
      </c>
      <c r="N252" s="2">
        <f t="shared" si="150"/>
        <v>116.377371</v>
      </c>
      <c r="O252" s="41">
        <f t="shared" si="151"/>
        <v>104.80619999999999</v>
      </c>
      <c r="P252" s="74">
        <f t="shared" si="143"/>
        <v>108.48857999999998</v>
      </c>
      <c r="Q252" s="74" t="e">
        <f>+#REF!</f>
        <v>#REF!</v>
      </c>
      <c r="R252" s="74">
        <f t="shared" si="100"/>
        <v>126.47559</v>
      </c>
    </row>
    <row r="253" spans="1:18" s="29" customFormat="1" ht="12" hidden="1" customHeight="1" x14ac:dyDescent="0.2">
      <c r="A253" s="6"/>
      <c r="B253" s="18"/>
      <c r="C253" s="6" t="s">
        <v>279</v>
      </c>
      <c r="D253" s="49" t="s">
        <v>256</v>
      </c>
      <c r="E253" s="6">
        <v>88307</v>
      </c>
      <c r="F253" s="83">
        <v>2621.91</v>
      </c>
      <c r="G253" s="3">
        <f>+F253*0.84</f>
        <v>2202.4043999999999</v>
      </c>
      <c r="H253" s="3">
        <f>+F253*75.11%</f>
        <v>1969.3166009999998</v>
      </c>
      <c r="I253" s="3">
        <f>+F253*71.33%</f>
        <v>1870.2084029999996</v>
      </c>
      <c r="J253" s="3">
        <f t="shared" si="147"/>
        <v>2359.7190000000001</v>
      </c>
      <c r="K253" s="3">
        <f t="shared" si="142"/>
        <v>1772.3849408999997</v>
      </c>
      <c r="L253" s="3">
        <f t="shared" si="148"/>
        <v>2097.5279999999998</v>
      </c>
      <c r="M253" s="41">
        <f t="shared" si="149"/>
        <v>2341.3656299999998</v>
      </c>
      <c r="N253" s="2">
        <f t="shared" si="150"/>
        <v>2154.4234469999997</v>
      </c>
      <c r="O253" s="41">
        <f t="shared" si="151"/>
        <v>1940.2133999999999</v>
      </c>
      <c r="P253" s="74">
        <f t="shared" si="143"/>
        <v>2008.3830599999997</v>
      </c>
      <c r="Q253" s="74" t="e">
        <f>+#REF!</f>
        <v>#REF!</v>
      </c>
      <c r="R253" s="74">
        <f t="shared" si="100"/>
        <v>2341.3656299999998</v>
      </c>
    </row>
    <row r="254" spans="1:18" s="29" customFormat="1" ht="24" hidden="1" customHeight="1" x14ac:dyDescent="0.2">
      <c r="A254" s="6"/>
      <c r="B254" s="18"/>
      <c r="C254" s="38" t="s">
        <v>276</v>
      </c>
      <c r="D254" s="49" t="s">
        <v>247</v>
      </c>
      <c r="E254" s="6">
        <v>19120</v>
      </c>
      <c r="F254" s="83">
        <v>5634.64</v>
      </c>
      <c r="G254" s="3">
        <f>+F254*0.84</f>
        <v>4733.0976000000001</v>
      </c>
      <c r="H254" s="3">
        <f>+F254*75.11%</f>
        <v>4232.1781040000005</v>
      </c>
      <c r="I254" s="3">
        <f>+F254*71.33%</f>
        <v>4019.1887119999997</v>
      </c>
      <c r="J254" s="3">
        <f t="shared" si="147"/>
        <v>5071.1760000000004</v>
      </c>
      <c r="K254" s="3">
        <f t="shared" si="142"/>
        <v>3808.9602936000006</v>
      </c>
      <c r="L254" s="3">
        <f t="shared" si="148"/>
        <v>4507.7120000000004</v>
      </c>
      <c r="M254" s="41">
        <f t="shared" si="149"/>
        <v>5031.7335200000007</v>
      </c>
      <c r="N254" s="2">
        <f t="shared" si="150"/>
        <v>4629.9836880000003</v>
      </c>
      <c r="O254" s="41">
        <f t="shared" si="151"/>
        <v>4169.6336000000001</v>
      </c>
      <c r="P254" s="74">
        <f t="shared" si="143"/>
        <v>4316.1342399999994</v>
      </c>
      <c r="Q254" s="74" t="e">
        <f>+#REF!</f>
        <v>#REF!</v>
      </c>
      <c r="R254" s="74">
        <f t="shared" ref="R254:R255" si="155">+M254</f>
        <v>5031.7335200000007</v>
      </c>
    </row>
    <row r="255" spans="1:18" s="29" customFormat="1" ht="12" hidden="1" customHeight="1" x14ac:dyDescent="0.2">
      <c r="A255" s="6"/>
      <c r="B255" s="18"/>
      <c r="C255" s="6" t="s">
        <v>242</v>
      </c>
      <c r="D255" s="49" t="s">
        <v>243</v>
      </c>
      <c r="E255" s="33"/>
      <c r="F255" s="83">
        <v>635.36</v>
      </c>
      <c r="G255" s="3">
        <f>+F255*0.84</f>
        <v>533.70240000000001</v>
      </c>
      <c r="H255" s="3">
        <f>+F255*75.11%</f>
        <v>477.21889600000003</v>
      </c>
      <c r="I255" s="3">
        <f>+F255*71.33%</f>
        <v>453.20228799999995</v>
      </c>
      <c r="J255" s="3">
        <f t="shared" si="147"/>
        <v>571.82400000000007</v>
      </c>
      <c r="K255" s="3">
        <f t="shared" si="142"/>
        <v>429.49700640000003</v>
      </c>
      <c r="L255" s="3">
        <f t="shared" si="148"/>
        <v>508.28800000000001</v>
      </c>
      <c r="M255" s="41">
        <f t="shared" si="149"/>
        <v>567.37648000000002</v>
      </c>
      <c r="N255" s="2">
        <f t="shared" si="150"/>
        <v>522.07531200000005</v>
      </c>
      <c r="O255" s="41">
        <f t="shared" si="151"/>
        <v>470.16640000000001</v>
      </c>
      <c r="P255" s="74">
        <f t="shared" si="143"/>
        <v>486.68575999999996</v>
      </c>
      <c r="Q255" s="74" t="e">
        <f>+#REF!</f>
        <v>#REF!</v>
      </c>
      <c r="R255" s="74">
        <f t="shared" si="155"/>
        <v>567.37648000000002</v>
      </c>
    </row>
    <row r="256" spans="1:18" s="29" customFormat="1" ht="12" hidden="1" customHeight="1" x14ac:dyDescent="0.2">
      <c r="A256" s="6"/>
      <c r="B256" s="18"/>
      <c r="C256" s="6" t="s">
        <v>274</v>
      </c>
      <c r="D256" s="49" t="s">
        <v>249</v>
      </c>
      <c r="E256" s="6"/>
      <c r="F256" s="83">
        <v>621.78</v>
      </c>
      <c r="G256" s="3">
        <f t="shared" ref="G256" si="156">+F256*0.84</f>
        <v>522.29519999999991</v>
      </c>
      <c r="H256" s="3">
        <f t="shared" ref="H256" si="157">+F256*75.11%</f>
        <v>467.018958</v>
      </c>
      <c r="I256" s="3">
        <f t="shared" ref="I256" si="158">+F256*71.33%</f>
        <v>443.51567399999993</v>
      </c>
      <c r="J256" s="3">
        <f t="shared" si="147"/>
        <v>559.60199999999998</v>
      </c>
      <c r="K256" s="3">
        <f t="shared" si="142"/>
        <v>420.31706220000001</v>
      </c>
      <c r="L256" s="3">
        <f t="shared" si="148"/>
        <v>497.42399999999998</v>
      </c>
      <c r="M256" s="3">
        <f t="shared" si="149"/>
        <v>555.24954000000002</v>
      </c>
      <c r="N256" s="2">
        <f t="shared" si="150"/>
        <v>510.91662599999995</v>
      </c>
      <c r="O256" s="41">
        <f t="shared" si="151"/>
        <v>460.11719999999997</v>
      </c>
      <c r="P256" s="74">
        <f t="shared" si="143"/>
        <v>476.28347999999994</v>
      </c>
      <c r="Q256" s="74" t="e">
        <f>+#REF!</f>
        <v>#REF!</v>
      </c>
      <c r="R256" s="74">
        <f t="shared" si="100"/>
        <v>555.24954000000002</v>
      </c>
    </row>
    <row r="257" spans="1:18" s="29" customFormat="1" ht="12" hidden="1" customHeight="1" x14ac:dyDescent="0.2">
      <c r="A257" s="6"/>
      <c r="B257" s="18"/>
      <c r="C257" s="6"/>
      <c r="D257" s="49"/>
      <c r="E257" s="6"/>
      <c r="F257" s="82"/>
      <c r="G257" s="3"/>
      <c r="H257" s="3"/>
      <c r="I257" s="3"/>
      <c r="J257" s="3"/>
      <c r="K257" s="3"/>
      <c r="L257" s="3"/>
      <c r="M257" s="41"/>
      <c r="N257" s="2">
        <f t="shared" si="150"/>
        <v>0</v>
      </c>
      <c r="O257" s="41">
        <f t="shared" si="151"/>
        <v>0</v>
      </c>
      <c r="P257" s="74">
        <f t="shared" si="143"/>
        <v>0</v>
      </c>
      <c r="Q257" s="74" t="e">
        <f>+#REF!</f>
        <v>#REF!</v>
      </c>
      <c r="R257" s="74">
        <f t="shared" si="100"/>
        <v>0</v>
      </c>
    </row>
    <row r="258" spans="1:18" s="29" customFormat="1" ht="12" hidden="1" customHeight="1" x14ac:dyDescent="0.2">
      <c r="A258" s="6">
        <v>188</v>
      </c>
      <c r="B258" s="18" t="s">
        <v>280</v>
      </c>
      <c r="C258" s="6"/>
      <c r="D258" s="49"/>
      <c r="E258" s="6"/>
      <c r="F258" s="82"/>
      <c r="G258" s="3"/>
      <c r="H258" s="3"/>
      <c r="I258" s="3"/>
      <c r="J258" s="3"/>
      <c r="K258" s="3"/>
      <c r="L258" s="3"/>
      <c r="M258" s="41"/>
      <c r="N258" s="2">
        <f t="shared" si="150"/>
        <v>0</v>
      </c>
      <c r="O258" s="41">
        <f t="shared" si="151"/>
        <v>0</v>
      </c>
      <c r="P258" s="74">
        <f t="shared" si="143"/>
        <v>0</v>
      </c>
      <c r="Q258" s="74" t="e">
        <f>+#REF!</f>
        <v>#REF!</v>
      </c>
      <c r="R258" s="74">
        <f t="shared" si="100"/>
        <v>0</v>
      </c>
    </row>
    <row r="259" spans="1:18" s="29" customFormat="1" ht="12" x14ac:dyDescent="0.2">
      <c r="A259" s="6"/>
      <c r="B259" s="18"/>
      <c r="C259" s="6" t="s">
        <v>268</v>
      </c>
      <c r="D259" s="49" t="s">
        <v>18</v>
      </c>
      <c r="E259" s="6">
        <v>29881</v>
      </c>
      <c r="F259" s="91">
        <v>2494.42</v>
      </c>
      <c r="G259" s="3">
        <f>+F259*0.84</f>
        <v>2095.3128000000002</v>
      </c>
      <c r="H259" s="2">
        <f>+F259*0.7287</f>
        <v>1817.6838540000001</v>
      </c>
      <c r="I259" s="2">
        <f>+F259*0.692</f>
        <v>1726.1386399999999</v>
      </c>
      <c r="J259" s="2">
        <f>+F259*0.89</f>
        <v>2220.0338000000002</v>
      </c>
      <c r="K259" s="3">
        <f t="shared" ref="K259:K265" si="159">+H259*0.9</f>
        <v>1635.9154686000002</v>
      </c>
      <c r="L259" s="2">
        <f>+F259*0.789</f>
        <v>1968.0973800000002</v>
      </c>
      <c r="M259" s="67">
        <f>0.885*F259</f>
        <v>2207.5617000000002</v>
      </c>
      <c r="N259" s="2">
        <f>+F259*0.26</f>
        <v>648.54920000000004</v>
      </c>
      <c r="O259" s="41">
        <f>+F259*0.8217</f>
        <v>2049.664914</v>
      </c>
      <c r="P259" s="74">
        <f t="shared" si="143"/>
        <v>1910.7257199999999</v>
      </c>
      <c r="Q259" s="74">
        <f>MIN(H259:P259)</f>
        <v>648.54920000000004</v>
      </c>
      <c r="R259" s="74">
        <f>MAX(H259:P259)</f>
        <v>2220.0338000000002</v>
      </c>
    </row>
    <row r="260" spans="1:18" s="29" customFormat="1" ht="24" hidden="1" customHeight="1" x14ac:dyDescent="0.2">
      <c r="A260" s="6"/>
      <c r="B260" s="18"/>
      <c r="C260" s="38" t="s">
        <v>280</v>
      </c>
      <c r="D260" s="49" t="s">
        <v>247</v>
      </c>
      <c r="E260" s="6">
        <v>29881</v>
      </c>
      <c r="F260" s="83">
        <v>7089.28</v>
      </c>
      <c r="G260" s="3">
        <f t="shared" ref="G260:G265" si="160">+F260*0.84</f>
        <v>5954.9951999999994</v>
      </c>
      <c r="H260" s="3">
        <f t="shared" ref="H260:H265" si="161">+F260*75.11%</f>
        <v>5324.7582079999993</v>
      </c>
      <c r="I260" s="3">
        <f t="shared" ref="I260:I265" si="162">+F260*71.33%</f>
        <v>5056.7834239999993</v>
      </c>
      <c r="J260" s="3">
        <f t="shared" ref="J260:J265" si="163">+F260*0.9</f>
        <v>6380.3519999999999</v>
      </c>
      <c r="K260" s="3">
        <f t="shared" si="159"/>
        <v>4792.2823871999999</v>
      </c>
      <c r="L260" s="3">
        <f t="shared" ref="L260:L265" si="164">+F260*0.8</f>
        <v>5671.424</v>
      </c>
      <c r="M260" s="3">
        <f t="shared" ref="M260:M265" si="165">89.3%*F260</f>
        <v>6330.7270399999998</v>
      </c>
      <c r="N260" s="2">
        <f t="shared" ref="N260:N265" si="166">+F260*82.17%</f>
        <v>5825.2613759999995</v>
      </c>
      <c r="O260" s="41">
        <f t="shared" ref="O260:O265" si="167">+F260*0.74</f>
        <v>5246.0671999999995</v>
      </c>
      <c r="P260" s="76">
        <f t="shared" si="143"/>
        <v>5430.3884799999987</v>
      </c>
      <c r="Q260" s="76" t="e">
        <f>+#REF!</f>
        <v>#REF!</v>
      </c>
      <c r="R260" s="76">
        <f t="shared" si="100"/>
        <v>6330.7270399999998</v>
      </c>
    </row>
    <row r="261" spans="1:18" s="29" customFormat="1" ht="12" hidden="1" customHeight="1" x14ac:dyDescent="0.2">
      <c r="A261" s="6"/>
      <c r="B261" s="18"/>
      <c r="C261" s="6" t="s">
        <v>278</v>
      </c>
      <c r="D261" s="49"/>
      <c r="E261" s="6"/>
      <c r="F261" s="83">
        <v>147.59</v>
      </c>
      <c r="G261" s="3">
        <f t="shared" si="160"/>
        <v>123.9756</v>
      </c>
      <c r="H261" s="3">
        <f t="shared" si="161"/>
        <v>110.854849</v>
      </c>
      <c r="I261" s="3">
        <f t="shared" si="162"/>
        <v>105.27594699999999</v>
      </c>
      <c r="J261" s="3">
        <f t="shared" si="163"/>
        <v>132.83100000000002</v>
      </c>
      <c r="K261" s="3">
        <f t="shared" si="159"/>
        <v>99.769364100000004</v>
      </c>
      <c r="L261" s="3">
        <f t="shared" si="164"/>
        <v>118.072</v>
      </c>
      <c r="M261" s="41">
        <f t="shared" si="165"/>
        <v>131.79787000000002</v>
      </c>
      <c r="N261" s="2">
        <f t="shared" si="166"/>
        <v>121.274703</v>
      </c>
      <c r="O261" s="41">
        <f t="shared" si="167"/>
        <v>109.2166</v>
      </c>
      <c r="P261" s="74">
        <f t="shared" si="143"/>
        <v>113.05393999999998</v>
      </c>
      <c r="Q261" s="74" t="e">
        <f>+#REF!</f>
        <v>#REF!</v>
      </c>
      <c r="R261" s="74">
        <f t="shared" ref="R261:R322" si="168">+M261</f>
        <v>131.79787000000002</v>
      </c>
    </row>
    <row r="262" spans="1:18" s="29" customFormat="1" ht="12" hidden="1" customHeight="1" x14ac:dyDescent="0.2">
      <c r="A262" s="6"/>
      <c r="B262" s="18"/>
      <c r="C262" s="6" t="s">
        <v>265</v>
      </c>
      <c r="D262" s="49" t="s">
        <v>266</v>
      </c>
      <c r="E262" s="6"/>
      <c r="F262" s="83">
        <v>3150.68</v>
      </c>
      <c r="G262" s="3">
        <f t="shared" si="160"/>
        <v>2646.5711999999999</v>
      </c>
      <c r="H262" s="3">
        <f t="shared" si="161"/>
        <v>2366.4757479999998</v>
      </c>
      <c r="I262" s="3">
        <f t="shared" si="162"/>
        <v>2247.3800439999995</v>
      </c>
      <c r="J262" s="3">
        <f t="shared" si="163"/>
        <v>2835.6120000000001</v>
      </c>
      <c r="K262" s="3">
        <f t="shared" si="159"/>
        <v>2129.8281732</v>
      </c>
      <c r="L262" s="3">
        <f t="shared" si="164"/>
        <v>2520.5439999999999</v>
      </c>
      <c r="M262" s="41">
        <f t="shared" si="165"/>
        <v>2813.5572400000001</v>
      </c>
      <c r="N262" s="2">
        <f t="shared" si="166"/>
        <v>2588.9137559999999</v>
      </c>
      <c r="O262" s="41">
        <f t="shared" si="167"/>
        <v>2331.5031999999997</v>
      </c>
      <c r="P262" s="74">
        <f t="shared" si="143"/>
        <v>2413.4208799999997</v>
      </c>
      <c r="Q262" s="74" t="e">
        <f>+#REF!</f>
        <v>#REF!</v>
      </c>
      <c r="R262" s="74">
        <f t="shared" si="168"/>
        <v>2813.5572400000001</v>
      </c>
    </row>
    <row r="263" spans="1:18" s="29" customFormat="1" ht="12" hidden="1" customHeight="1" x14ac:dyDescent="0.2">
      <c r="A263" s="6"/>
      <c r="B263" s="18"/>
      <c r="C263" s="6" t="s">
        <v>242</v>
      </c>
      <c r="D263" s="49" t="s">
        <v>249</v>
      </c>
      <c r="E263" s="6"/>
      <c r="F263" s="83">
        <v>767.03</v>
      </c>
      <c r="G263" s="3">
        <f t="shared" si="160"/>
        <v>644.3051999999999</v>
      </c>
      <c r="H263" s="3">
        <f t="shared" si="161"/>
        <v>576.11623299999997</v>
      </c>
      <c r="I263" s="3">
        <f t="shared" si="162"/>
        <v>547.12249899999995</v>
      </c>
      <c r="J263" s="3">
        <f t="shared" si="163"/>
        <v>690.327</v>
      </c>
      <c r="K263" s="3">
        <f t="shared" si="159"/>
        <v>518.50460969999995</v>
      </c>
      <c r="L263" s="3">
        <f t="shared" si="164"/>
        <v>613.62400000000002</v>
      </c>
      <c r="M263" s="41">
        <f t="shared" si="165"/>
        <v>684.95778999999993</v>
      </c>
      <c r="N263" s="2">
        <f t="shared" si="166"/>
        <v>630.268551</v>
      </c>
      <c r="O263" s="41">
        <f t="shared" si="167"/>
        <v>567.60219999999993</v>
      </c>
      <c r="P263" s="74">
        <f t="shared" si="143"/>
        <v>587.5449799999999</v>
      </c>
      <c r="Q263" s="74" t="e">
        <f>+#REF!</f>
        <v>#REF!</v>
      </c>
      <c r="R263" s="74">
        <f t="shared" si="168"/>
        <v>684.95778999999993</v>
      </c>
    </row>
    <row r="264" spans="1:18" s="29" customFormat="1" ht="12" hidden="1" customHeight="1" x14ac:dyDescent="0.2">
      <c r="A264" s="6"/>
      <c r="B264" s="18"/>
      <c r="C264" s="6" t="s">
        <v>261</v>
      </c>
      <c r="D264" s="49" t="s">
        <v>262</v>
      </c>
      <c r="E264" s="6"/>
      <c r="F264" s="83">
        <v>3319.97</v>
      </c>
      <c r="G264" s="3">
        <f t="shared" si="160"/>
        <v>2788.7747999999997</v>
      </c>
      <c r="H264" s="3">
        <f t="shared" si="161"/>
        <v>2493.6294669999997</v>
      </c>
      <c r="I264" s="3">
        <f t="shared" si="162"/>
        <v>2368.1346009999997</v>
      </c>
      <c r="J264" s="3">
        <f t="shared" si="163"/>
        <v>2987.973</v>
      </c>
      <c r="K264" s="3">
        <f t="shared" si="159"/>
        <v>2244.2665202999997</v>
      </c>
      <c r="L264" s="3">
        <f t="shared" si="164"/>
        <v>2655.9760000000001</v>
      </c>
      <c r="M264" s="3">
        <f t="shared" si="165"/>
        <v>2964.7332099999999</v>
      </c>
      <c r="N264" s="2">
        <f t="shared" si="166"/>
        <v>2728.0193489999997</v>
      </c>
      <c r="O264" s="41">
        <f t="shared" si="167"/>
        <v>2456.7777999999998</v>
      </c>
      <c r="P264" s="74">
        <f t="shared" si="143"/>
        <v>2543.0970199999997</v>
      </c>
      <c r="Q264" s="74" t="e">
        <f>+#REF!</f>
        <v>#REF!</v>
      </c>
      <c r="R264" s="74">
        <f t="shared" si="168"/>
        <v>2964.7332099999999</v>
      </c>
    </row>
    <row r="265" spans="1:18" s="29" customFormat="1" ht="12" hidden="1" customHeight="1" x14ac:dyDescent="0.2">
      <c r="A265" s="6"/>
      <c r="B265" s="18"/>
      <c r="C265" s="6" t="s">
        <v>274</v>
      </c>
      <c r="D265" s="49" t="s">
        <v>249</v>
      </c>
      <c r="E265" s="6"/>
      <c r="F265" s="83">
        <v>495.33</v>
      </c>
      <c r="G265" s="3">
        <f t="shared" si="160"/>
        <v>416.07719999999995</v>
      </c>
      <c r="H265" s="3">
        <f t="shared" si="161"/>
        <v>372.04236299999997</v>
      </c>
      <c r="I265" s="3">
        <f t="shared" si="162"/>
        <v>353.31888899999996</v>
      </c>
      <c r="J265" s="3">
        <f t="shared" si="163"/>
        <v>445.79699999999997</v>
      </c>
      <c r="K265" s="3">
        <f t="shared" si="159"/>
        <v>334.83812669999998</v>
      </c>
      <c r="L265" s="3">
        <f t="shared" si="164"/>
        <v>396.26400000000001</v>
      </c>
      <c r="M265" s="3">
        <f t="shared" si="165"/>
        <v>442.32968999999997</v>
      </c>
      <c r="N265" s="2">
        <f t="shared" si="166"/>
        <v>407.01266099999998</v>
      </c>
      <c r="O265" s="41">
        <f t="shared" si="167"/>
        <v>366.54419999999999</v>
      </c>
      <c r="P265" s="74">
        <f t="shared" si="143"/>
        <v>379.42277999999993</v>
      </c>
      <c r="Q265" s="74" t="e">
        <f>+#REF!</f>
        <v>#REF!</v>
      </c>
      <c r="R265" s="74">
        <f t="shared" si="168"/>
        <v>442.32968999999997</v>
      </c>
    </row>
    <row r="266" spans="1:18" s="29" customFormat="1" ht="12" hidden="1" customHeight="1" x14ac:dyDescent="0.2">
      <c r="A266" s="6"/>
      <c r="B266" s="18"/>
      <c r="C266" s="6"/>
      <c r="D266" s="49"/>
      <c r="E266" s="6"/>
      <c r="F266" s="82"/>
      <c r="G266" s="3"/>
      <c r="H266" s="3"/>
      <c r="I266" s="3"/>
      <c r="J266" s="3"/>
      <c r="K266" s="3"/>
      <c r="L266" s="3"/>
      <c r="M266" s="41"/>
      <c r="N266" s="2"/>
      <c r="O266" s="41"/>
      <c r="P266" s="74"/>
      <c r="Q266" s="74"/>
      <c r="R266" s="74"/>
    </row>
    <row r="267" spans="1:18" s="29" customFormat="1" ht="12" hidden="1" customHeight="1" x14ac:dyDescent="0.2">
      <c r="A267" s="6"/>
      <c r="B267" s="18"/>
      <c r="C267" s="6"/>
      <c r="D267" s="49"/>
      <c r="E267" s="6"/>
      <c r="F267" s="82"/>
      <c r="G267" s="3"/>
      <c r="H267" s="3"/>
      <c r="I267" s="3"/>
      <c r="J267" s="3"/>
      <c r="K267" s="3"/>
      <c r="L267" s="3"/>
      <c r="M267" s="41"/>
      <c r="N267" s="2"/>
      <c r="O267" s="41"/>
      <c r="P267" s="74"/>
      <c r="Q267" s="74"/>
      <c r="R267" s="74"/>
    </row>
    <row r="268" spans="1:18" s="29" customFormat="1" ht="12" x14ac:dyDescent="0.2">
      <c r="A268" s="6">
        <v>189</v>
      </c>
      <c r="B268" s="34" t="s">
        <v>281</v>
      </c>
      <c r="C268" s="6" t="s">
        <v>268</v>
      </c>
      <c r="D268" s="49" t="s">
        <v>18</v>
      </c>
      <c r="E268" s="6">
        <v>43235</v>
      </c>
      <c r="F268" s="91">
        <v>2376.33</v>
      </c>
      <c r="G268" s="3">
        <f t="shared" ref="G268:G273" si="169">+F268*0.84</f>
        <v>1996.1171999999999</v>
      </c>
      <c r="H268" s="2">
        <f>+F268*0.7287</f>
        <v>1731.6316709999999</v>
      </c>
      <c r="I268" s="2">
        <f>+F268*0.692</f>
        <v>1644.4203599999998</v>
      </c>
      <c r="J268" s="2">
        <f>+F268*0.89</f>
        <v>2114.9337</v>
      </c>
      <c r="K268" s="3">
        <f t="shared" ref="K268:K275" si="170">+H268*0.9</f>
        <v>1558.4685038999999</v>
      </c>
      <c r="L268" s="2">
        <f>+F268*0.789</f>
        <v>1874.92437</v>
      </c>
      <c r="M268" s="67">
        <f>0.885*F268</f>
        <v>2103.0520499999998</v>
      </c>
      <c r="N268" s="2">
        <f>+F268*0.26</f>
        <v>617.84580000000005</v>
      </c>
      <c r="O268" s="41">
        <f>+F268*0.8217</f>
        <v>1952.630361</v>
      </c>
      <c r="P268" s="74">
        <f t="shared" ref="P268:P275" si="171">+F268*76.6%</f>
        <v>1820.2687799999997</v>
      </c>
      <c r="Q268" s="74">
        <f>MIN(H268:P268)</f>
        <v>617.84580000000005</v>
      </c>
      <c r="R268" s="74">
        <f>MAX(H268:P268)</f>
        <v>2114.9337</v>
      </c>
    </row>
    <row r="269" spans="1:18" s="29" customFormat="1" ht="12" hidden="1" customHeight="1" x14ac:dyDescent="0.2">
      <c r="A269" s="6"/>
      <c r="B269" s="18"/>
      <c r="C269" s="6" t="s">
        <v>242</v>
      </c>
      <c r="D269" s="49" t="s">
        <v>243</v>
      </c>
      <c r="E269" s="6">
        <v>99152</v>
      </c>
      <c r="F269" s="83">
        <v>635.36</v>
      </c>
      <c r="G269" s="3">
        <f t="shared" si="169"/>
        <v>533.70240000000001</v>
      </c>
      <c r="H269" s="3">
        <f t="shared" ref="H269:H273" si="172">+F269*75.11%</f>
        <v>477.21889600000003</v>
      </c>
      <c r="I269" s="3">
        <f t="shared" ref="I269:I273" si="173">+F269*71.33%</f>
        <v>453.20228799999995</v>
      </c>
      <c r="J269" s="3">
        <f t="shared" ref="J269:J275" si="174">+F269*0.9</f>
        <v>571.82400000000007</v>
      </c>
      <c r="K269" s="3">
        <f t="shared" si="170"/>
        <v>429.49700640000003</v>
      </c>
      <c r="L269" s="3">
        <f t="shared" ref="L269:L275" si="175">+F269*0.8</f>
        <v>508.28800000000001</v>
      </c>
      <c r="M269" s="41">
        <f t="shared" ref="M269:M275" si="176">89.3%*F269</f>
        <v>567.37648000000002</v>
      </c>
      <c r="N269" s="2">
        <f t="shared" ref="N269:N275" si="177">+F269*82.17%</f>
        <v>522.07531200000005</v>
      </c>
      <c r="O269" s="41">
        <f t="shared" ref="O269:O275" si="178">+F269*0.74</f>
        <v>470.16640000000001</v>
      </c>
      <c r="P269" s="74">
        <f t="shared" si="171"/>
        <v>486.68575999999996</v>
      </c>
      <c r="Q269" s="74" t="e">
        <f>+#REF!</f>
        <v>#REF!</v>
      </c>
      <c r="R269" s="74">
        <f t="shared" si="168"/>
        <v>567.37648000000002</v>
      </c>
    </row>
    <row r="270" spans="1:18" s="29" customFormat="1" ht="12" hidden="1" customHeight="1" x14ac:dyDescent="0.2">
      <c r="A270" s="6"/>
      <c r="B270" s="18"/>
      <c r="C270" s="59" t="s">
        <v>281</v>
      </c>
      <c r="D270" s="49" t="s">
        <v>247</v>
      </c>
      <c r="E270" s="6">
        <v>43235</v>
      </c>
      <c r="F270" s="83">
        <v>3709.75</v>
      </c>
      <c r="G270" s="3">
        <f t="shared" si="169"/>
        <v>3116.19</v>
      </c>
      <c r="H270" s="3">
        <f t="shared" si="172"/>
        <v>2786.3932249999998</v>
      </c>
      <c r="I270" s="3">
        <f t="shared" si="173"/>
        <v>2646.1646749999995</v>
      </c>
      <c r="J270" s="3">
        <f t="shared" si="174"/>
        <v>3338.7750000000001</v>
      </c>
      <c r="K270" s="3">
        <f t="shared" si="170"/>
        <v>2507.7539025000001</v>
      </c>
      <c r="L270" s="3">
        <f t="shared" si="175"/>
        <v>2967.8</v>
      </c>
      <c r="M270" s="41">
        <f t="shared" si="176"/>
        <v>3312.8067500000002</v>
      </c>
      <c r="N270" s="2">
        <f t="shared" si="177"/>
        <v>3048.301575</v>
      </c>
      <c r="O270" s="41">
        <f t="shared" si="178"/>
        <v>2745.2150000000001</v>
      </c>
      <c r="P270" s="74">
        <f t="shared" si="171"/>
        <v>2841.6684999999998</v>
      </c>
      <c r="Q270" s="74" t="e">
        <f>+#REF!</f>
        <v>#REF!</v>
      </c>
      <c r="R270" s="74">
        <f t="shared" si="168"/>
        <v>3312.8067500000002</v>
      </c>
    </row>
    <row r="271" spans="1:18" s="29" customFormat="1" ht="12" hidden="1" customHeight="1" x14ac:dyDescent="0.2">
      <c r="A271" s="6"/>
      <c r="B271" s="18"/>
      <c r="C271" s="6" t="s">
        <v>265</v>
      </c>
      <c r="D271" s="49" t="s">
        <v>266</v>
      </c>
      <c r="E271" s="6"/>
      <c r="F271" s="83">
        <v>42.85</v>
      </c>
      <c r="G271" s="3">
        <f t="shared" si="169"/>
        <v>35.994</v>
      </c>
      <c r="H271" s="3">
        <f t="shared" si="172"/>
        <v>32.184635</v>
      </c>
      <c r="I271" s="3">
        <f t="shared" si="173"/>
        <v>30.564905</v>
      </c>
      <c r="J271" s="3">
        <f t="shared" si="174"/>
        <v>38.565000000000005</v>
      </c>
      <c r="K271" s="3">
        <f t="shared" si="170"/>
        <v>28.966171500000002</v>
      </c>
      <c r="L271" s="3">
        <f t="shared" si="175"/>
        <v>34.28</v>
      </c>
      <c r="M271" s="41">
        <f t="shared" si="176"/>
        <v>38.265050000000002</v>
      </c>
      <c r="N271" s="2">
        <f t="shared" si="177"/>
        <v>35.209845000000001</v>
      </c>
      <c r="O271" s="41">
        <f t="shared" si="178"/>
        <v>31.709</v>
      </c>
      <c r="P271" s="74">
        <f t="shared" si="171"/>
        <v>32.823099999999997</v>
      </c>
      <c r="Q271" s="74" t="e">
        <f>+#REF!</f>
        <v>#REF!</v>
      </c>
      <c r="R271" s="74">
        <f t="shared" si="168"/>
        <v>38.265050000000002</v>
      </c>
    </row>
    <row r="272" spans="1:18" s="29" customFormat="1" ht="12" hidden="1" customHeight="1" x14ac:dyDescent="0.2">
      <c r="A272" s="6"/>
      <c r="B272" s="18"/>
      <c r="C272" s="6" t="s">
        <v>252</v>
      </c>
      <c r="D272" s="49" t="s">
        <v>272</v>
      </c>
      <c r="E272" s="6"/>
      <c r="F272" s="83">
        <v>1016.79</v>
      </c>
      <c r="G272" s="3">
        <f t="shared" si="169"/>
        <v>854.10359999999991</v>
      </c>
      <c r="H272" s="3">
        <f t="shared" si="172"/>
        <v>763.71096899999998</v>
      </c>
      <c r="I272" s="3">
        <f t="shared" si="173"/>
        <v>725.27630699999986</v>
      </c>
      <c r="J272" s="3">
        <f t="shared" si="174"/>
        <v>915.11099999999999</v>
      </c>
      <c r="K272" s="3">
        <f t="shared" si="170"/>
        <v>687.33987209999998</v>
      </c>
      <c r="L272" s="3">
        <f t="shared" si="175"/>
        <v>813.43200000000002</v>
      </c>
      <c r="M272" s="41">
        <f t="shared" si="176"/>
        <v>907.99347</v>
      </c>
      <c r="N272" s="2">
        <f t="shared" si="177"/>
        <v>835.49634299999991</v>
      </c>
      <c r="O272" s="41">
        <f t="shared" si="178"/>
        <v>752.42459999999994</v>
      </c>
      <c r="P272" s="74">
        <f t="shared" si="171"/>
        <v>778.86113999999986</v>
      </c>
      <c r="Q272" s="74" t="e">
        <f>+#REF!</f>
        <v>#REF!</v>
      </c>
      <c r="R272" s="74">
        <f t="shared" si="168"/>
        <v>907.99347</v>
      </c>
    </row>
    <row r="273" spans="1:18" s="29" customFormat="1" ht="12" hidden="1" customHeight="1" x14ac:dyDescent="0.2">
      <c r="A273" s="6"/>
      <c r="B273" s="18"/>
      <c r="C273" s="6" t="s">
        <v>275</v>
      </c>
      <c r="D273" s="49" t="s">
        <v>140</v>
      </c>
      <c r="E273" s="6">
        <v>71045</v>
      </c>
      <c r="F273" s="83">
        <v>365.75</v>
      </c>
      <c r="G273" s="3">
        <f t="shared" si="169"/>
        <v>307.22999999999996</v>
      </c>
      <c r="H273" s="3">
        <f t="shared" si="172"/>
        <v>274.71482500000002</v>
      </c>
      <c r="I273" s="3">
        <f t="shared" si="173"/>
        <v>260.88947499999995</v>
      </c>
      <c r="J273" s="3">
        <f t="shared" si="174"/>
        <v>329.17500000000001</v>
      </c>
      <c r="K273" s="3">
        <f t="shared" si="170"/>
        <v>247.24334250000001</v>
      </c>
      <c r="L273" s="3">
        <f t="shared" si="175"/>
        <v>292.60000000000002</v>
      </c>
      <c r="M273" s="41">
        <f t="shared" si="176"/>
        <v>326.61475000000002</v>
      </c>
      <c r="N273" s="2">
        <f t="shared" si="177"/>
        <v>300.53677499999998</v>
      </c>
      <c r="O273" s="41">
        <f t="shared" si="178"/>
        <v>270.65499999999997</v>
      </c>
      <c r="P273" s="74">
        <f t="shared" si="171"/>
        <v>280.16449999999998</v>
      </c>
      <c r="Q273" s="74" t="e">
        <f>+#REF!</f>
        <v>#REF!</v>
      </c>
      <c r="R273" s="74">
        <f t="shared" si="168"/>
        <v>326.61475000000002</v>
      </c>
    </row>
    <row r="274" spans="1:18" s="29" customFormat="1" ht="12" hidden="1" customHeight="1" x14ac:dyDescent="0.2">
      <c r="A274" s="6"/>
      <c r="B274" s="18"/>
      <c r="C274" s="6" t="s">
        <v>274</v>
      </c>
      <c r="D274" s="49" t="s">
        <v>249</v>
      </c>
      <c r="E274" s="6"/>
      <c r="F274" s="83">
        <v>495.33</v>
      </c>
      <c r="G274" s="3">
        <f t="shared" ref="G274:G275" si="179">+F274*0.84</f>
        <v>416.07719999999995</v>
      </c>
      <c r="H274" s="3">
        <f t="shared" ref="H274:H275" si="180">+F274*75.11%</f>
        <v>372.04236299999997</v>
      </c>
      <c r="I274" s="3">
        <f t="shared" ref="I274:I275" si="181">+F274*71.33%</f>
        <v>353.31888899999996</v>
      </c>
      <c r="J274" s="3">
        <f t="shared" si="174"/>
        <v>445.79699999999997</v>
      </c>
      <c r="K274" s="3">
        <f t="shared" si="170"/>
        <v>334.83812669999998</v>
      </c>
      <c r="L274" s="3">
        <f t="shared" si="175"/>
        <v>396.26400000000001</v>
      </c>
      <c r="M274" s="3">
        <f t="shared" si="176"/>
        <v>442.32968999999997</v>
      </c>
      <c r="N274" s="2">
        <f t="shared" si="177"/>
        <v>407.01266099999998</v>
      </c>
      <c r="O274" s="41">
        <f t="shared" si="178"/>
        <v>366.54419999999999</v>
      </c>
      <c r="P274" s="74">
        <f t="shared" si="171"/>
        <v>379.42277999999993</v>
      </c>
      <c r="Q274" s="74" t="e">
        <f>+#REF!</f>
        <v>#REF!</v>
      </c>
      <c r="R274" s="74">
        <f t="shared" si="168"/>
        <v>442.32968999999997</v>
      </c>
    </row>
    <row r="275" spans="1:18" s="29" customFormat="1" ht="12" hidden="1" customHeight="1" x14ac:dyDescent="0.2">
      <c r="A275" s="6"/>
      <c r="B275" s="18"/>
      <c r="C275" s="6" t="s">
        <v>261</v>
      </c>
      <c r="D275" s="49" t="s">
        <v>262</v>
      </c>
      <c r="E275" s="6"/>
      <c r="F275" s="83">
        <v>229.9</v>
      </c>
      <c r="G275" s="3">
        <f t="shared" si="179"/>
        <v>193.11599999999999</v>
      </c>
      <c r="H275" s="3">
        <f t="shared" si="180"/>
        <v>172.67788999999999</v>
      </c>
      <c r="I275" s="3">
        <f t="shared" si="181"/>
        <v>163.98766999999998</v>
      </c>
      <c r="J275" s="3">
        <f t="shared" si="174"/>
        <v>206.91</v>
      </c>
      <c r="K275" s="3">
        <f t="shared" si="170"/>
        <v>155.410101</v>
      </c>
      <c r="L275" s="3">
        <f t="shared" si="175"/>
        <v>183.92000000000002</v>
      </c>
      <c r="M275" s="3">
        <f t="shared" si="176"/>
        <v>205.30070000000001</v>
      </c>
      <c r="N275" s="2">
        <f t="shared" si="177"/>
        <v>188.90882999999999</v>
      </c>
      <c r="O275" s="41">
        <f t="shared" si="178"/>
        <v>170.126</v>
      </c>
      <c r="P275" s="74">
        <f t="shared" si="171"/>
        <v>176.10339999999999</v>
      </c>
      <c r="Q275" s="74" t="e">
        <f>+#REF!</f>
        <v>#REF!</v>
      </c>
      <c r="R275" s="74">
        <f t="shared" si="168"/>
        <v>205.30070000000001</v>
      </c>
    </row>
    <row r="276" spans="1:18" ht="15" hidden="1" customHeight="1" x14ac:dyDescent="0.25">
      <c r="F276" s="42"/>
      <c r="N276" s="2"/>
      <c r="O276" s="41"/>
      <c r="P276" s="74"/>
      <c r="Q276" s="74"/>
      <c r="R276" s="74"/>
    </row>
    <row r="277" spans="1:18" ht="15" hidden="1" customHeight="1" x14ac:dyDescent="0.25">
      <c r="F277" s="42"/>
      <c r="N277" s="2"/>
      <c r="O277" s="41"/>
      <c r="P277" s="74"/>
      <c r="Q277" s="74"/>
      <c r="R277" s="74"/>
    </row>
    <row r="278" spans="1:18" s="12" customFormat="1" ht="18.75" hidden="1" customHeight="1" x14ac:dyDescent="0.3">
      <c r="A278" s="7"/>
      <c r="B278" s="102" t="s">
        <v>80</v>
      </c>
      <c r="C278" s="102"/>
      <c r="D278" s="50" t="s">
        <v>1</v>
      </c>
      <c r="E278" s="9" t="s">
        <v>2</v>
      </c>
      <c r="F278" s="9"/>
      <c r="G278" s="10"/>
      <c r="H278" s="103" t="s">
        <v>3</v>
      </c>
      <c r="I278" s="103"/>
      <c r="J278" s="8" t="s">
        <v>4</v>
      </c>
      <c r="K278" s="104" t="s">
        <v>5</v>
      </c>
      <c r="L278" s="104"/>
      <c r="M278" s="11" t="s">
        <v>6</v>
      </c>
      <c r="N278" s="10" t="s">
        <v>7</v>
      </c>
      <c r="O278" s="9" t="s">
        <v>7</v>
      </c>
      <c r="P278" s="70" t="s">
        <v>8</v>
      </c>
      <c r="Q278" s="35" t="s">
        <v>9</v>
      </c>
      <c r="R278" s="75" t="s">
        <v>10</v>
      </c>
    </row>
    <row r="279" spans="1:18" ht="15" hidden="1" customHeight="1" x14ac:dyDescent="0.25">
      <c r="F279" s="42"/>
      <c r="G279" s="1" t="s">
        <v>11</v>
      </c>
      <c r="H279" s="1" t="s">
        <v>12</v>
      </c>
      <c r="I279" s="1" t="s">
        <v>13</v>
      </c>
      <c r="J279" s="16" t="s">
        <v>14</v>
      </c>
      <c r="K279" s="16" t="s">
        <v>14</v>
      </c>
      <c r="L279" s="1" t="s">
        <v>15</v>
      </c>
      <c r="M279" s="16" t="s">
        <v>14</v>
      </c>
      <c r="N279" s="16" t="s">
        <v>14</v>
      </c>
      <c r="O279" s="32" t="s">
        <v>16</v>
      </c>
      <c r="Q279" s="74"/>
      <c r="R279" s="74"/>
    </row>
    <row r="280" spans="1:18" s="26" customFormat="1" ht="15" hidden="1" customHeight="1" x14ac:dyDescent="0.3">
      <c r="B280" s="27" t="s">
        <v>81</v>
      </c>
      <c r="C280" s="28" t="s">
        <v>82</v>
      </c>
      <c r="D280" s="54"/>
      <c r="E280" s="11" t="s">
        <v>83</v>
      </c>
      <c r="F280" s="9"/>
      <c r="G280" s="9"/>
      <c r="H280" s="42"/>
      <c r="I280" s="42"/>
      <c r="J280" s="43"/>
      <c r="K280" s="43"/>
      <c r="L280" s="43"/>
      <c r="M280" s="43"/>
      <c r="N280" s="2"/>
      <c r="O280" s="41"/>
      <c r="P280" s="74"/>
      <c r="Q280" s="74"/>
      <c r="R280" s="74"/>
    </row>
    <row r="281" spans="1:18" s="29" customFormat="1" ht="12" hidden="1" customHeight="1" x14ac:dyDescent="0.2">
      <c r="A281" s="6"/>
      <c r="B281" s="18"/>
      <c r="C281" s="6"/>
      <c r="D281" s="49"/>
      <c r="E281" s="6"/>
      <c r="F281" s="3"/>
      <c r="G281" s="3"/>
      <c r="H281" s="3"/>
      <c r="I281" s="3"/>
      <c r="J281" s="3"/>
      <c r="K281" s="3"/>
      <c r="L281" s="3"/>
      <c r="M281" s="41"/>
      <c r="N281" s="2"/>
      <c r="O281" s="41"/>
      <c r="P281" s="74"/>
      <c r="Q281" s="74"/>
      <c r="R281" s="74"/>
    </row>
    <row r="282" spans="1:18" s="29" customFormat="1" ht="48" x14ac:dyDescent="0.2">
      <c r="A282" s="6">
        <v>190</v>
      </c>
      <c r="B282" s="60" t="s">
        <v>282</v>
      </c>
      <c r="C282" s="6" t="s">
        <v>268</v>
      </c>
      <c r="D282" s="49" t="s">
        <v>18</v>
      </c>
      <c r="E282" s="6">
        <v>43239</v>
      </c>
      <c r="F282" s="91">
        <v>2177.7800000000002</v>
      </c>
      <c r="G282" s="3">
        <f>+F282*0.84</f>
        <v>1829.3352000000002</v>
      </c>
      <c r="H282" s="2">
        <f>+F282*0.7287</f>
        <v>1586.9482860000003</v>
      </c>
      <c r="I282" s="2">
        <f>+F282*0.692</f>
        <v>1507.02376</v>
      </c>
      <c r="J282" s="2">
        <f>+F282*0.89</f>
        <v>1938.2242000000001</v>
      </c>
      <c r="K282" s="3">
        <f t="shared" ref="K282:K289" si="182">+H282*0.9</f>
        <v>1428.2534574000003</v>
      </c>
      <c r="L282" s="2">
        <f>+F282*0.789</f>
        <v>1718.2684200000003</v>
      </c>
      <c r="M282" s="67">
        <f>0.885*F282</f>
        <v>1927.3353000000002</v>
      </c>
      <c r="N282" s="2">
        <f>+F282*0.26</f>
        <v>566.22280000000012</v>
      </c>
      <c r="O282" s="41">
        <f>+F282*0.8217</f>
        <v>1789.4818260000002</v>
      </c>
      <c r="P282" s="76">
        <f t="shared" ref="P282:P289" si="183">+F282*76.6%</f>
        <v>1668.17948</v>
      </c>
      <c r="Q282" s="74">
        <f>MIN(H282:P282)</f>
        <v>566.22280000000012</v>
      </c>
      <c r="R282" s="74">
        <f>MAX(H282:P282)</f>
        <v>1938.2242000000001</v>
      </c>
    </row>
    <row r="283" spans="1:18" s="29" customFormat="1" ht="12" hidden="1" customHeight="1" x14ac:dyDescent="0.2">
      <c r="A283" s="6"/>
      <c r="B283" s="18"/>
      <c r="C283" s="6" t="s">
        <v>242</v>
      </c>
      <c r="D283" s="49" t="s">
        <v>283</v>
      </c>
      <c r="E283" s="6">
        <v>99152</v>
      </c>
      <c r="F283" s="83">
        <v>635.36</v>
      </c>
      <c r="G283" s="3">
        <f>+F283*0.84</f>
        <v>533.70240000000001</v>
      </c>
      <c r="H283" s="3">
        <f>+F283*75.11%</f>
        <v>477.21889600000003</v>
      </c>
      <c r="I283" s="3">
        <f>+F283*71.33%</f>
        <v>453.20228799999995</v>
      </c>
      <c r="J283" s="3">
        <f t="shared" ref="J283:J289" si="184">+F283*0.9</f>
        <v>571.82400000000007</v>
      </c>
      <c r="K283" s="3">
        <f t="shared" si="182"/>
        <v>429.49700640000003</v>
      </c>
      <c r="L283" s="3">
        <f t="shared" ref="L283:L289" si="185">+F283*0.8</f>
        <v>508.28800000000001</v>
      </c>
      <c r="M283" s="41">
        <f t="shared" ref="M283:M289" si="186">89.3%*F283</f>
        <v>567.37648000000002</v>
      </c>
      <c r="N283" s="2">
        <f t="shared" ref="N283:N289" si="187">+F283*82.17%</f>
        <v>522.07531200000005</v>
      </c>
      <c r="O283" s="41">
        <f t="shared" ref="O283:O289" si="188">+F283*0.74</f>
        <v>470.16640000000001</v>
      </c>
      <c r="P283" s="74">
        <f t="shared" si="183"/>
        <v>486.68575999999996</v>
      </c>
      <c r="Q283" s="74" t="e">
        <f>+#REF!</f>
        <v>#REF!</v>
      </c>
      <c r="R283" s="74">
        <f t="shared" si="168"/>
        <v>567.37648000000002</v>
      </c>
    </row>
    <row r="284" spans="1:18" s="29" customFormat="1" ht="12" hidden="1" customHeight="1" x14ac:dyDescent="0.2">
      <c r="A284" s="6"/>
      <c r="B284" s="18"/>
      <c r="C284" s="6" t="s">
        <v>284</v>
      </c>
      <c r="D284" s="49" t="s">
        <v>266</v>
      </c>
      <c r="E284" s="6"/>
      <c r="F284" s="83">
        <v>42.85</v>
      </c>
      <c r="G284" s="3">
        <f>+F284*0.84</f>
        <v>35.994</v>
      </c>
      <c r="H284" s="3">
        <f>+F284*75.11%</f>
        <v>32.184635</v>
      </c>
      <c r="I284" s="3">
        <f>+F284*71.33%</f>
        <v>30.564905</v>
      </c>
      <c r="J284" s="3">
        <f t="shared" si="184"/>
        <v>38.565000000000005</v>
      </c>
      <c r="K284" s="3">
        <f t="shared" si="182"/>
        <v>28.966171500000002</v>
      </c>
      <c r="L284" s="3">
        <f t="shared" si="185"/>
        <v>34.28</v>
      </c>
      <c r="M284" s="41">
        <f t="shared" si="186"/>
        <v>38.265050000000002</v>
      </c>
      <c r="N284" s="2">
        <f t="shared" si="187"/>
        <v>35.209845000000001</v>
      </c>
      <c r="O284" s="41">
        <f t="shared" si="188"/>
        <v>31.709</v>
      </c>
      <c r="P284" s="74">
        <f t="shared" si="183"/>
        <v>32.823099999999997</v>
      </c>
      <c r="Q284" s="74" t="e">
        <f>+#REF!</f>
        <v>#REF!</v>
      </c>
      <c r="R284" s="74">
        <f t="shared" si="168"/>
        <v>38.265050000000002</v>
      </c>
    </row>
    <row r="285" spans="1:18" s="29" customFormat="1" ht="12" hidden="1" customHeight="1" x14ac:dyDescent="0.2">
      <c r="A285" s="6"/>
      <c r="B285" s="18"/>
      <c r="C285" s="6" t="s">
        <v>285</v>
      </c>
      <c r="D285" s="49" t="s">
        <v>247</v>
      </c>
      <c r="E285" s="6">
        <v>43239</v>
      </c>
      <c r="F285" s="83">
        <v>3448.5</v>
      </c>
      <c r="G285" s="3">
        <f>+F285*0.84</f>
        <v>2896.74</v>
      </c>
      <c r="H285" s="3">
        <f>+F285*75.11%</f>
        <v>2590.1683499999999</v>
      </c>
      <c r="I285" s="3">
        <f>+F285*71.33%</f>
        <v>2459.8150499999997</v>
      </c>
      <c r="J285" s="3">
        <f t="shared" si="184"/>
        <v>3103.65</v>
      </c>
      <c r="K285" s="3">
        <f t="shared" si="182"/>
        <v>2331.151515</v>
      </c>
      <c r="L285" s="3">
        <f t="shared" si="185"/>
        <v>2758.8</v>
      </c>
      <c r="M285" s="41">
        <f t="shared" si="186"/>
        <v>3079.5104999999999</v>
      </c>
      <c r="N285" s="2">
        <f t="shared" si="187"/>
        <v>2833.6324500000001</v>
      </c>
      <c r="O285" s="41">
        <f t="shared" si="188"/>
        <v>2551.89</v>
      </c>
      <c r="P285" s="74">
        <f t="shared" si="183"/>
        <v>2641.5509999999995</v>
      </c>
      <c r="Q285" s="74" t="e">
        <f>+#REF!</f>
        <v>#REF!</v>
      </c>
      <c r="R285" s="74">
        <f t="shared" si="168"/>
        <v>3079.5104999999999</v>
      </c>
    </row>
    <row r="286" spans="1:18" s="29" customFormat="1" ht="12" hidden="1" customHeight="1" x14ac:dyDescent="0.2">
      <c r="A286" s="6"/>
      <c r="B286" s="18"/>
      <c r="C286" s="6" t="s">
        <v>274</v>
      </c>
      <c r="D286" s="49" t="s">
        <v>249</v>
      </c>
      <c r="E286" s="6"/>
      <c r="F286" s="83">
        <v>271.7</v>
      </c>
      <c r="G286" s="3">
        <f t="shared" ref="G286:G289" si="189">+F286*0.84</f>
        <v>228.22799999999998</v>
      </c>
      <c r="H286" s="3">
        <f t="shared" ref="H286:H289" si="190">+F286*75.11%</f>
        <v>204.07387</v>
      </c>
      <c r="I286" s="3">
        <f t="shared" ref="I286:I289" si="191">+F286*71.33%</f>
        <v>193.80360999999996</v>
      </c>
      <c r="J286" s="3">
        <f t="shared" si="184"/>
        <v>244.53</v>
      </c>
      <c r="K286" s="3">
        <f t="shared" si="182"/>
        <v>183.666483</v>
      </c>
      <c r="L286" s="3">
        <f t="shared" si="185"/>
        <v>217.36</v>
      </c>
      <c r="M286" s="3">
        <f t="shared" si="186"/>
        <v>242.62809999999999</v>
      </c>
      <c r="N286" s="2">
        <f t="shared" si="187"/>
        <v>223.25588999999999</v>
      </c>
      <c r="O286" s="41">
        <f t="shared" si="188"/>
        <v>201.05799999999999</v>
      </c>
      <c r="P286" s="74">
        <f t="shared" si="183"/>
        <v>208.12219999999996</v>
      </c>
      <c r="Q286" s="74" t="e">
        <f>+#REF!</f>
        <v>#REF!</v>
      </c>
      <c r="R286" s="74">
        <f t="shared" si="168"/>
        <v>242.62809999999999</v>
      </c>
    </row>
    <row r="287" spans="1:18" s="29" customFormat="1" ht="12" hidden="1" customHeight="1" x14ac:dyDescent="0.2">
      <c r="A287" s="6"/>
      <c r="B287" s="18"/>
      <c r="C287" s="6" t="s">
        <v>261</v>
      </c>
      <c r="D287" s="49" t="s">
        <v>262</v>
      </c>
      <c r="E287" s="6"/>
      <c r="F287" s="83">
        <v>229.9</v>
      </c>
      <c r="G287" s="3">
        <f t="shared" si="189"/>
        <v>193.11599999999999</v>
      </c>
      <c r="H287" s="3">
        <f t="shared" si="190"/>
        <v>172.67788999999999</v>
      </c>
      <c r="I287" s="3">
        <f t="shared" si="191"/>
        <v>163.98766999999998</v>
      </c>
      <c r="J287" s="3">
        <f t="shared" si="184"/>
        <v>206.91</v>
      </c>
      <c r="K287" s="3">
        <f t="shared" si="182"/>
        <v>155.410101</v>
      </c>
      <c r="L287" s="3">
        <f t="shared" si="185"/>
        <v>183.92000000000002</v>
      </c>
      <c r="M287" s="3">
        <f t="shared" si="186"/>
        <v>205.30070000000001</v>
      </c>
      <c r="N287" s="2">
        <f t="shared" si="187"/>
        <v>188.90882999999999</v>
      </c>
      <c r="O287" s="41">
        <f t="shared" si="188"/>
        <v>170.126</v>
      </c>
      <c r="P287" s="74">
        <f t="shared" si="183"/>
        <v>176.10339999999999</v>
      </c>
      <c r="Q287" s="74" t="e">
        <f>+#REF!</f>
        <v>#REF!</v>
      </c>
      <c r="R287" s="74">
        <f t="shared" si="168"/>
        <v>205.30070000000001</v>
      </c>
    </row>
    <row r="288" spans="1:18" s="29" customFormat="1" ht="12" hidden="1" customHeight="1" x14ac:dyDescent="0.2">
      <c r="A288" s="6"/>
      <c r="B288" s="18"/>
      <c r="C288" s="6" t="s">
        <v>275</v>
      </c>
      <c r="D288" s="49" t="s">
        <v>140</v>
      </c>
      <c r="E288" s="6"/>
      <c r="F288" s="83">
        <v>731.5</v>
      </c>
      <c r="G288" s="3">
        <f t="shared" si="189"/>
        <v>614.45999999999992</v>
      </c>
      <c r="H288" s="3">
        <f t="shared" si="190"/>
        <v>549.42965000000004</v>
      </c>
      <c r="I288" s="3">
        <f t="shared" si="191"/>
        <v>521.7789499999999</v>
      </c>
      <c r="J288" s="3">
        <f t="shared" si="184"/>
        <v>658.35</v>
      </c>
      <c r="K288" s="3">
        <f t="shared" si="182"/>
        <v>494.48668500000002</v>
      </c>
      <c r="L288" s="3">
        <f t="shared" si="185"/>
        <v>585.20000000000005</v>
      </c>
      <c r="M288" s="3">
        <f t="shared" si="186"/>
        <v>653.22950000000003</v>
      </c>
      <c r="N288" s="2">
        <f t="shared" si="187"/>
        <v>601.07354999999995</v>
      </c>
      <c r="O288" s="41">
        <f t="shared" si="188"/>
        <v>541.30999999999995</v>
      </c>
      <c r="P288" s="74">
        <f t="shared" si="183"/>
        <v>560.32899999999995</v>
      </c>
      <c r="Q288" s="74" t="e">
        <f>+#REF!</f>
        <v>#REF!</v>
      </c>
      <c r="R288" s="74">
        <f t="shared" si="168"/>
        <v>653.22950000000003</v>
      </c>
    </row>
    <row r="289" spans="1:18" s="29" customFormat="1" ht="12" hidden="1" customHeight="1" x14ac:dyDescent="0.2">
      <c r="A289" s="6"/>
      <c r="B289" s="18"/>
      <c r="C289" s="6" t="s">
        <v>279</v>
      </c>
      <c r="D289" s="49" t="s">
        <v>256</v>
      </c>
      <c r="E289" s="6" t="s">
        <v>286</v>
      </c>
      <c r="F289" s="83">
        <v>1018.88</v>
      </c>
      <c r="G289" s="3">
        <f t="shared" si="189"/>
        <v>855.85919999999999</v>
      </c>
      <c r="H289" s="3">
        <f t="shared" si="190"/>
        <v>765.28076799999997</v>
      </c>
      <c r="I289" s="3">
        <f t="shared" si="191"/>
        <v>726.7671039999999</v>
      </c>
      <c r="J289" s="3">
        <f t="shared" si="184"/>
        <v>916.99199999999996</v>
      </c>
      <c r="K289" s="3">
        <f t="shared" si="182"/>
        <v>688.75269119999996</v>
      </c>
      <c r="L289" s="3">
        <f t="shared" si="185"/>
        <v>815.10400000000004</v>
      </c>
      <c r="M289" s="3">
        <f t="shared" si="186"/>
        <v>909.85983999999996</v>
      </c>
      <c r="N289" s="2">
        <f t="shared" si="187"/>
        <v>837.21369600000003</v>
      </c>
      <c r="O289" s="41">
        <f t="shared" si="188"/>
        <v>753.97119999999995</v>
      </c>
      <c r="P289" s="74">
        <f t="shared" si="183"/>
        <v>780.4620799999999</v>
      </c>
      <c r="Q289" s="74" t="e">
        <f>+#REF!</f>
        <v>#REF!</v>
      </c>
      <c r="R289" s="74">
        <f t="shared" si="168"/>
        <v>909.85983999999996</v>
      </c>
    </row>
    <row r="290" spans="1:18" s="29" customFormat="1" ht="12" hidden="1" customHeight="1" x14ac:dyDescent="0.2">
      <c r="A290" s="6"/>
      <c r="B290" s="18"/>
      <c r="C290" s="6"/>
      <c r="D290" s="49"/>
      <c r="E290" s="6"/>
      <c r="F290" s="83"/>
      <c r="G290" s="3"/>
      <c r="H290" s="3"/>
      <c r="I290" s="3"/>
      <c r="J290" s="3"/>
      <c r="K290" s="3"/>
      <c r="L290" s="3"/>
      <c r="M290" s="41"/>
      <c r="N290" s="2"/>
      <c r="O290" s="41"/>
      <c r="P290" s="74"/>
      <c r="Q290" s="74"/>
      <c r="R290" s="74"/>
    </row>
    <row r="291" spans="1:18" s="29" customFormat="1" ht="48" x14ac:dyDescent="0.2">
      <c r="A291" s="6">
        <v>191</v>
      </c>
      <c r="B291" s="60" t="s">
        <v>287</v>
      </c>
      <c r="C291" s="6" t="s">
        <v>268</v>
      </c>
      <c r="D291" s="49" t="s">
        <v>18</v>
      </c>
      <c r="E291" s="6">
        <v>45378</v>
      </c>
      <c r="F291" s="91">
        <v>1492.26</v>
      </c>
      <c r="G291" s="3">
        <f>+F291*0.84</f>
        <v>1253.4983999999999</v>
      </c>
      <c r="H291" s="2">
        <f>+F291*0.7287</f>
        <v>1087.409862</v>
      </c>
      <c r="I291" s="2">
        <f>+F291*0.692</f>
        <v>1032.64392</v>
      </c>
      <c r="J291" s="2">
        <f>+F291*0.89</f>
        <v>1328.1114</v>
      </c>
      <c r="K291" s="3">
        <f>+F291*0.9</f>
        <v>1343.0340000000001</v>
      </c>
      <c r="L291" s="2">
        <f>+F291*0.789</f>
        <v>1177.3931400000001</v>
      </c>
      <c r="M291" s="67">
        <f>0.885*F291</f>
        <v>1320.6501000000001</v>
      </c>
      <c r="N291" s="2">
        <f>+F291*0.26</f>
        <v>387.98759999999999</v>
      </c>
      <c r="O291" s="41">
        <f>+F291*0.8217</f>
        <v>1226.1900419999999</v>
      </c>
      <c r="P291" s="76">
        <f t="shared" ref="P291:P296" si="192">+F291*76.6%</f>
        <v>1143.0711599999997</v>
      </c>
      <c r="Q291" s="74">
        <f>MIN(H291:P291)</f>
        <v>387.98759999999999</v>
      </c>
      <c r="R291" s="74">
        <f>MAX(H291:P291)</f>
        <v>1343.0340000000001</v>
      </c>
    </row>
    <row r="292" spans="1:18" s="29" customFormat="1" ht="12" hidden="1" customHeight="1" x14ac:dyDescent="0.2">
      <c r="A292" s="6"/>
      <c r="B292" s="18"/>
      <c r="C292" s="6" t="s">
        <v>265</v>
      </c>
      <c r="D292" s="49" t="s">
        <v>266</v>
      </c>
      <c r="E292" s="6"/>
      <c r="F292" s="83">
        <v>52.25</v>
      </c>
      <c r="G292" s="3">
        <f>+F292*0.84</f>
        <v>43.89</v>
      </c>
      <c r="H292" s="3">
        <f>+F292*75.11%</f>
        <v>39.244974999999997</v>
      </c>
      <c r="I292" s="3">
        <f>+F292*71.33%</f>
        <v>37.269924999999994</v>
      </c>
      <c r="J292" s="3">
        <f>+F292*0.9</f>
        <v>47.024999999999999</v>
      </c>
      <c r="K292" s="3">
        <f>+F292*0.9</f>
        <v>47.024999999999999</v>
      </c>
      <c r="L292" s="3">
        <f>+F292*0.8</f>
        <v>41.800000000000004</v>
      </c>
      <c r="M292" s="41">
        <f>89.3%*F292</f>
        <v>46.65925</v>
      </c>
      <c r="N292" s="2">
        <f>+F292*82.17%</f>
        <v>42.933824999999999</v>
      </c>
      <c r="O292" s="41">
        <f>+F292*0.74</f>
        <v>38.664999999999999</v>
      </c>
      <c r="P292" s="74">
        <f t="shared" si="192"/>
        <v>40.023499999999991</v>
      </c>
      <c r="Q292" s="74" t="e">
        <f>+#REF!</f>
        <v>#REF!</v>
      </c>
      <c r="R292" s="74">
        <f t="shared" si="168"/>
        <v>46.65925</v>
      </c>
    </row>
    <row r="293" spans="1:18" s="29" customFormat="1" ht="12" hidden="1" customHeight="1" x14ac:dyDescent="0.2">
      <c r="A293" s="6"/>
      <c r="B293" s="18"/>
      <c r="C293" s="6" t="s">
        <v>288</v>
      </c>
      <c r="D293" s="49" t="s">
        <v>247</v>
      </c>
      <c r="E293" s="6">
        <v>45378</v>
      </c>
      <c r="F293" s="83">
        <v>3553</v>
      </c>
      <c r="G293" s="3">
        <f>+F293*0.84</f>
        <v>2984.52</v>
      </c>
      <c r="H293" s="3">
        <f>+F293*75.11%</f>
        <v>2668.6583000000001</v>
      </c>
      <c r="I293" s="3">
        <f>+F293*71.33%</f>
        <v>2534.3548999999998</v>
      </c>
      <c r="J293" s="3">
        <f>+F293*0.9</f>
        <v>3197.7000000000003</v>
      </c>
      <c r="K293" s="3">
        <f>+F293*0.9</f>
        <v>3197.7000000000003</v>
      </c>
      <c r="L293" s="3">
        <f>+F293*0.8</f>
        <v>2842.4</v>
      </c>
      <c r="M293" s="41">
        <f>89.3%*F293</f>
        <v>3172.8290000000002</v>
      </c>
      <c r="N293" s="2">
        <f>+F293*82.17%</f>
        <v>2919.5000999999997</v>
      </c>
      <c r="O293" s="41">
        <f>+F293*0.74</f>
        <v>2629.22</v>
      </c>
      <c r="P293" s="74">
        <f t="shared" si="192"/>
        <v>2721.5979999999995</v>
      </c>
      <c r="Q293" s="74" t="e">
        <f>+#REF!</f>
        <v>#REF!</v>
      </c>
      <c r="R293" s="74">
        <f t="shared" si="168"/>
        <v>3172.8290000000002</v>
      </c>
    </row>
    <row r="294" spans="1:18" s="29" customFormat="1" ht="12" hidden="1" customHeight="1" x14ac:dyDescent="0.2">
      <c r="A294" s="6"/>
      <c r="B294" s="18"/>
      <c r="C294" s="6" t="s">
        <v>289</v>
      </c>
      <c r="D294" s="49" t="s">
        <v>249</v>
      </c>
      <c r="E294" s="6"/>
      <c r="F294" s="83">
        <v>240.35</v>
      </c>
      <c r="G294" s="3">
        <f t="shared" ref="G294:G296" si="193">+F294*0.84</f>
        <v>201.89399999999998</v>
      </c>
      <c r="H294" s="3">
        <f t="shared" ref="H294:H296" si="194">+F294*75.11%</f>
        <v>180.52688499999999</v>
      </c>
      <c r="I294" s="3">
        <f t="shared" ref="I294:I296" si="195">+F294*71.33%</f>
        <v>171.44165499999997</v>
      </c>
      <c r="J294" s="3">
        <f>+F294*0.9</f>
        <v>216.315</v>
      </c>
      <c r="K294" s="3">
        <f>+H294*0.9</f>
        <v>162.47419650000001</v>
      </c>
      <c r="L294" s="3">
        <f>+F294*0.8</f>
        <v>192.28</v>
      </c>
      <c r="M294" s="3">
        <f>89.3%*F294</f>
        <v>214.63255000000001</v>
      </c>
      <c r="N294" s="2">
        <f>+F294*82.17%</f>
        <v>197.49559499999998</v>
      </c>
      <c r="O294" s="41">
        <f>+F294*0.74</f>
        <v>177.85899999999998</v>
      </c>
      <c r="P294" s="74">
        <f t="shared" si="192"/>
        <v>184.10809999999998</v>
      </c>
      <c r="Q294" s="74" t="e">
        <f>+#REF!</f>
        <v>#REF!</v>
      </c>
      <c r="R294" s="74">
        <f t="shared" si="168"/>
        <v>214.63255000000001</v>
      </c>
    </row>
    <row r="295" spans="1:18" s="29" customFormat="1" ht="12" hidden="1" customHeight="1" x14ac:dyDescent="0.2">
      <c r="A295" s="6"/>
      <c r="B295" s="18"/>
      <c r="C295" s="6" t="s">
        <v>263</v>
      </c>
      <c r="D295" s="49" t="s">
        <v>256</v>
      </c>
      <c r="E295" s="6"/>
      <c r="F295" s="83">
        <v>836</v>
      </c>
      <c r="G295" s="3">
        <f t="shared" si="193"/>
        <v>702.24</v>
      </c>
      <c r="H295" s="3">
        <f t="shared" si="194"/>
        <v>627.91959999999995</v>
      </c>
      <c r="I295" s="3">
        <f t="shared" si="195"/>
        <v>596.3187999999999</v>
      </c>
      <c r="J295" s="3">
        <f>+F295*0.9</f>
        <v>752.4</v>
      </c>
      <c r="K295" s="3">
        <f>+H295*0.9</f>
        <v>565.12763999999993</v>
      </c>
      <c r="L295" s="3">
        <f>+F295*0.8</f>
        <v>668.80000000000007</v>
      </c>
      <c r="M295" s="3">
        <f>89.3%*F295</f>
        <v>746.548</v>
      </c>
      <c r="N295" s="2">
        <f>+F295*82.17%</f>
        <v>686.94119999999998</v>
      </c>
      <c r="O295" s="41">
        <f>+F295*0.74</f>
        <v>618.64</v>
      </c>
      <c r="P295" s="74">
        <f t="shared" si="192"/>
        <v>640.37599999999986</v>
      </c>
      <c r="Q295" s="74" t="e">
        <f>+#REF!</f>
        <v>#REF!</v>
      </c>
      <c r="R295" s="74">
        <f t="shared" si="168"/>
        <v>746.548</v>
      </c>
    </row>
    <row r="296" spans="1:18" s="29" customFormat="1" ht="12" hidden="1" customHeight="1" x14ac:dyDescent="0.2">
      <c r="A296" s="6"/>
      <c r="B296" s="18"/>
      <c r="C296" s="6" t="s">
        <v>290</v>
      </c>
      <c r="D296" s="49" t="s">
        <v>291</v>
      </c>
      <c r="E296" s="6"/>
      <c r="F296" s="83">
        <v>231.99</v>
      </c>
      <c r="G296" s="3">
        <f t="shared" si="193"/>
        <v>194.8716</v>
      </c>
      <c r="H296" s="3">
        <f t="shared" si="194"/>
        <v>174.24768900000001</v>
      </c>
      <c r="I296" s="3">
        <f t="shared" si="195"/>
        <v>165.47846699999999</v>
      </c>
      <c r="J296" s="3">
        <f>+F296*0.9</f>
        <v>208.79100000000003</v>
      </c>
      <c r="K296" s="3"/>
      <c r="L296" s="3">
        <f>+F296*0.8</f>
        <v>185.59200000000001</v>
      </c>
      <c r="M296" s="3">
        <f>89.3%*F296</f>
        <v>207.16707000000002</v>
      </c>
      <c r="N296" s="2">
        <f>+F296*82.17%</f>
        <v>190.626183</v>
      </c>
      <c r="O296" s="41">
        <f>+F296*0.74</f>
        <v>171.67260000000002</v>
      </c>
      <c r="P296" s="74">
        <f t="shared" si="192"/>
        <v>177.70433999999997</v>
      </c>
      <c r="Q296" s="74" t="e">
        <f>+#REF!</f>
        <v>#REF!</v>
      </c>
      <c r="R296" s="74">
        <f t="shared" si="168"/>
        <v>207.16707000000002</v>
      </c>
    </row>
    <row r="297" spans="1:18" s="29" customFormat="1" ht="12" hidden="1" customHeight="1" x14ac:dyDescent="0.2">
      <c r="A297" s="6"/>
      <c r="B297" s="18"/>
      <c r="C297" s="6"/>
      <c r="D297" s="49"/>
      <c r="E297" s="6"/>
      <c r="F297" s="83"/>
      <c r="G297" s="3"/>
      <c r="H297" s="3"/>
      <c r="I297" s="3"/>
      <c r="J297" s="3"/>
      <c r="K297" s="3"/>
      <c r="L297" s="3"/>
      <c r="M297" s="41"/>
      <c r="N297" s="2"/>
      <c r="O297" s="41"/>
      <c r="P297" s="74"/>
      <c r="Q297" s="74"/>
      <c r="R297" s="74"/>
    </row>
    <row r="298" spans="1:18" s="29" customFormat="1" ht="12" hidden="1" customHeight="1" x14ac:dyDescent="0.2">
      <c r="A298" s="6">
        <v>192</v>
      </c>
      <c r="B298" s="18" t="s">
        <v>292</v>
      </c>
      <c r="C298" s="6"/>
      <c r="D298" s="49"/>
      <c r="E298" s="6"/>
      <c r="F298" s="83"/>
      <c r="G298" s="3"/>
      <c r="H298" s="3"/>
      <c r="I298" s="3"/>
      <c r="J298" s="3"/>
      <c r="K298" s="3"/>
      <c r="L298" s="3"/>
      <c r="M298" s="41"/>
      <c r="N298" s="2"/>
      <c r="O298" s="41"/>
      <c r="P298" s="74"/>
      <c r="Q298" s="74"/>
      <c r="R298" s="74"/>
    </row>
    <row r="299" spans="1:18" s="29" customFormat="1" ht="12" x14ac:dyDescent="0.2">
      <c r="A299" s="6"/>
      <c r="B299" s="18"/>
      <c r="C299" s="6" t="s">
        <v>268</v>
      </c>
      <c r="D299" s="49" t="s">
        <v>18</v>
      </c>
      <c r="E299" s="6">
        <v>45380</v>
      </c>
      <c r="F299" s="91">
        <v>2511.14</v>
      </c>
      <c r="G299" s="3">
        <f t="shared" ref="G299:G305" si="196">+F299*0.84</f>
        <v>2109.3575999999998</v>
      </c>
      <c r="H299" s="2">
        <f>+F299*0.7287</f>
        <v>1829.867718</v>
      </c>
      <c r="I299" s="2">
        <f>+F299*0.692</f>
        <v>1737.7088799999997</v>
      </c>
      <c r="J299" s="2">
        <f>+F299*0.89</f>
        <v>2234.9146000000001</v>
      </c>
      <c r="K299" s="3">
        <f>+F299*0.9</f>
        <v>2260.0259999999998</v>
      </c>
      <c r="L299" s="2">
        <f>+F299*0.789</f>
        <v>1981.28946</v>
      </c>
      <c r="M299" s="67">
        <f>0.885*F299</f>
        <v>2222.3588999999997</v>
      </c>
      <c r="N299" s="2">
        <f>+F299*0.26</f>
        <v>652.89639999999997</v>
      </c>
      <c r="O299" s="41">
        <f>+F299*0.8217</f>
        <v>2063.403738</v>
      </c>
      <c r="P299" s="74">
        <f t="shared" ref="P299:P305" si="197">+F299*76.6%</f>
        <v>1923.5332399999998</v>
      </c>
      <c r="Q299" s="74">
        <f>MIN(H299:P299)</f>
        <v>652.89639999999997</v>
      </c>
      <c r="R299" s="74">
        <f>MAX(H299:P299)</f>
        <v>2260.0259999999998</v>
      </c>
    </row>
    <row r="300" spans="1:18" s="29" customFormat="1" ht="12" hidden="1" customHeight="1" x14ac:dyDescent="0.2">
      <c r="A300" s="6"/>
      <c r="B300" s="18"/>
      <c r="C300" s="6" t="s">
        <v>242</v>
      </c>
      <c r="D300" s="49" t="s">
        <v>283</v>
      </c>
      <c r="E300" s="6">
        <v>99152</v>
      </c>
      <c r="F300" s="83">
        <v>635.36</v>
      </c>
      <c r="G300" s="3">
        <f t="shared" si="196"/>
        <v>533.70240000000001</v>
      </c>
      <c r="H300" s="3">
        <f t="shared" ref="H300:H305" si="198">+F300*75.11%</f>
        <v>477.21889600000003</v>
      </c>
      <c r="I300" s="3">
        <f t="shared" ref="I300:I305" si="199">+F300*71.33%</f>
        <v>453.20228799999995</v>
      </c>
      <c r="J300" s="3">
        <f t="shared" ref="J300:J305" si="200">+F300*0.9</f>
        <v>571.82400000000007</v>
      </c>
      <c r="K300" s="3">
        <f>+F300*0.9</f>
        <v>571.82400000000007</v>
      </c>
      <c r="L300" s="3">
        <f t="shared" ref="L300:L305" si="201">+F300*0.8</f>
        <v>508.28800000000001</v>
      </c>
      <c r="M300" s="41">
        <f t="shared" ref="M300:M305" si="202">89.3%*F300</f>
        <v>567.37648000000002</v>
      </c>
      <c r="N300" s="2">
        <f t="shared" ref="N300:N305" si="203">+F300*82.17%</f>
        <v>522.07531200000005</v>
      </c>
      <c r="O300" s="41">
        <f t="shared" ref="O300:O305" si="204">+F300*0.74</f>
        <v>470.16640000000001</v>
      </c>
      <c r="P300" s="74">
        <f t="shared" si="197"/>
        <v>486.68575999999996</v>
      </c>
      <c r="Q300" s="74" t="e">
        <f>+#REF!</f>
        <v>#REF!</v>
      </c>
      <c r="R300" s="74">
        <f t="shared" si="168"/>
        <v>567.37648000000002</v>
      </c>
    </row>
    <row r="301" spans="1:18" s="29" customFormat="1" ht="12" hidden="1" customHeight="1" x14ac:dyDescent="0.2">
      <c r="A301" s="6"/>
      <c r="B301" s="18" t="s">
        <v>293</v>
      </c>
      <c r="C301" s="6" t="s">
        <v>284</v>
      </c>
      <c r="D301" s="49" t="s">
        <v>294</v>
      </c>
      <c r="E301" s="6"/>
      <c r="F301" s="83">
        <v>59.57</v>
      </c>
      <c r="G301" s="3">
        <f t="shared" si="196"/>
        <v>50.038799999999995</v>
      </c>
      <c r="H301" s="3">
        <f t="shared" si="198"/>
        <v>44.743026999999998</v>
      </c>
      <c r="I301" s="3">
        <f t="shared" si="199"/>
        <v>42.491280999999994</v>
      </c>
      <c r="J301" s="3">
        <f t="shared" si="200"/>
        <v>53.613</v>
      </c>
      <c r="K301" s="3">
        <f>+F301*0.9</f>
        <v>53.613</v>
      </c>
      <c r="L301" s="3">
        <f t="shared" si="201"/>
        <v>47.656000000000006</v>
      </c>
      <c r="M301" s="41">
        <f t="shared" si="202"/>
        <v>53.196010000000001</v>
      </c>
      <c r="N301" s="2">
        <f t="shared" si="203"/>
        <v>48.948669000000002</v>
      </c>
      <c r="O301" s="41">
        <f t="shared" si="204"/>
        <v>44.081800000000001</v>
      </c>
      <c r="P301" s="74">
        <f t="shared" si="197"/>
        <v>45.630619999999993</v>
      </c>
      <c r="Q301" s="74" t="e">
        <f>+#REF!</f>
        <v>#REF!</v>
      </c>
      <c r="R301" s="74">
        <f t="shared" si="168"/>
        <v>53.196010000000001</v>
      </c>
    </row>
    <row r="302" spans="1:18" s="29" customFormat="1" ht="12" hidden="1" customHeight="1" x14ac:dyDescent="0.2">
      <c r="A302" s="6"/>
      <c r="B302" s="18"/>
      <c r="C302" s="6" t="s">
        <v>279</v>
      </c>
      <c r="D302" s="49" t="s">
        <v>49</v>
      </c>
      <c r="E302" s="6"/>
      <c r="F302" s="83">
        <v>372.02</v>
      </c>
      <c r="G302" s="3">
        <f t="shared" si="196"/>
        <v>312.49679999999995</v>
      </c>
      <c r="H302" s="3">
        <f t="shared" si="198"/>
        <v>279.42422199999999</v>
      </c>
      <c r="I302" s="3">
        <f t="shared" si="199"/>
        <v>265.36186599999996</v>
      </c>
      <c r="J302" s="3">
        <f t="shared" si="200"/>
        <v>334.81799999999998</v>
      </c>
      <c r="K302" s="3">
        <f>+F302*0.9</f>
        <v>334.81799999999998</v>
      </c>
      <c r="L302" s="3">
        <f t="shared" si="201"/>
        <v>297.61599999999999</v>
      </c>
      <c r="M302" s="3">
        <f t="shared" si="202"/>
        <v>332.21386000000001</v>
      </c>
      <c r="N302" s="2">
        <f t="shared" si="203"/>
        <v>305.68883399999999</v>
      </c>
      <c r="O302" s="41">
        <f t="shared" si="204"/>
        <v>275.29480000000001</v>
      </c>
      <c r="P302" s="74">
        <f t="shared" si="197"/>
        <v>284.96731999999997</v>
      </c>
      <c r="Q302" s="74" t="e">
        <f>+#REF!</f>
        <v>#REF!</v>
      </c>
      <c r="R302" s="74">
        <f t="shared" si="168"/>
        <v>332.21386000000001</v>
      </c>
    </row>
    <row r="303" spans="1:18" s="29" customFormat="1" ht="12" hidden="1" customHeight="1" x14ac:dyDescent="0.2">
      <c r="A303" s="6"/>
      <c r="B303" s="18"/>
      <c r="C303" s="6" t="s">
        <v>295</v>
      </c>
      <c r="D303" s="49" t="s">
        <v>247</v>
      </c>
      <c r="E303" s="6">
        <v>45380</v>
      </c>
      <c r="F303" s="83">
        <v>3553</v>
      </c>
      <c r="G303" s="3">
        <f t="shared" si="196"/>
        <v>2984.52</v>
      </c>
      <c r="H303" s="3">
        <f t="shared" si="198"/>
        <v>2668.6583000000001</v>
      </c>
      <c r="I303" s="3">
        <f t="shared" si="199"/>
        <v>2534.3548999999998</v>
      </c>
      <c r="J303" s="3">
        <f t="shared" si="200"/>
        <v>3197.7000000000003</v>
      </c>
      <c r="K303" s="3">
        <f>+H303*0.9</f>
        <v>2401.7924700000003</v>
      </c>
      <c r="L303" s="3">
        <f t="shared" si="201"/>
        <v>2842.4</v>
      </c>
      <c r="M303" s="41">
        <f t="shared" si="202"/>
        <v>3172.8290000000002</v>
      </c>
      <c r="N303" s="2">
        <f t="shared" si="203"/>
        <v>2919.5000999999997</v>
      </c>
      <c r="O303" s="41">
        <f t="shared" si="204"/>
        <v>2629.22</v>
      </c>
      <c r="P303" s="74">
        <f t="shared" si="197"/>
        <v>2721.5979999999995</v>
      </c>
      <c r="Q303" s="74" t="e">
        <f>+#REF!</f>
        <v>#REF!</v>
      </c>
      <c r="R303" s="74">
        <f t="shared" si="168"/>
        <v>3172.8290000000002</v>
      </c>
    </row>
    <row r="304" spans="1:18" s="29" customFormat="1" ht="12" hidden="1" customHeight="1" x14ac:dyDescent="0.2">
      <c r="A304" s="6"/>
      <c r="B304" s="18"/>
      <c r="C304" s="6" t="s">
        <v>261</v>
      </c>
      <c r="D304" s="49" t="s">
        <v>262</v>
      </c>
      <c r="E304" s="6"/>
      <c r="F304" s="83">
        <v>32.4</v>
      </c>
      <c r="G304" s="3">
        <f t="shared" si="196"/>
        <v>27.215999999999998</v>
      </c>
      <c r="H304" s="3">
        <f t="shared" si="198"/>
        <v>24.335639999999998</v>
      </c>
      <c r="I304" s="3">
        <f t="shared" si="199"/>
        <v>23.110919999999997</v>
      </c>
      <c r="J304" s="3">
        <f t="shared" si="200"/>
        <v>29.16</v>
      </c>
      <c r="K304" s="3">
        <f>+F304*0.9</f>
        <v>29.16</v>
      </c>
      <c r="L304" s="3">
        <f t="shared" si="201"/>
        <v>25.92</v>
      </c>
      <c r="M304" s="3">
        <f t="shared" si="202"/>
        <v>28.933199999999999</v>
      </c>
      <c r="N304" s="2">
        <f t="shared" si="203"/>
        <v>26.623079999999998</v>
      </c>
      <c r="O304" s="41">
        <f t="shared" si="204"/>
        <v>23.975999999999999</v>
      </c>
      <c r="P304" s="74">
        <f t="shared" si="197"/>
        <v>24.818399999999997</v>
      </c>
      <c r="Q304" s="74" t="e">
        <f>+#REF!</f>
        <v>#REF!</v>
      </c>
      <c r="R304" s="74">
        <f t="shared" si="168"/>
        <v>28.933199999999999</v>
      </c>
    </row>
    <row r="305" spans="1:18" s="29" customFormat="1" ht="12" hidden="1" customHeight="1" x14ac:dyDescent="0.2">
      <c r="A305" s="6"/>
      <c r="B305" s="18"/>
      <c r="C305" s="6" t="s">
        <v>296</v>
      </c>
      <c r="D305" s="49" t="s">
        <v>249</v>
      </c>
      <c r="E305" s="6"/>
      <c r="F305" s="83">
        <v>217.36</v>
      </c>
      <c r="G305" s="3">
        <f t="shared" si="196"/>
        <v>182.58240000000001</v>
      </c>
      <c r="H305" s="3">
        <f t="shared" si="198"/>
        <v>163.259096</v>
      </c>
      <c r="I305" s="3">
        <f t="shared" si="199"/>
        <v>155.042888</v>
      </c>
      <c r="J305" s="3">
        <f t="shared" si="200"/>
        <v>195.62400000000002</v>
      </c>
      <c r="K305" s="3">
        <f>+F305*0.9</f>
        <v>195.62400000000002</v>
      </c>
      <c r="L305" s="3">
        <f t="shared" si="201"/>
        <v>173.88800000000003</v>
      </c>
      <c r="M305" s="3">
        <f t="shared" si="202"/>
        <v>194.10248000000001</v>
      </c>
      <c r="N305" s="2">
        <f t="shared" si="203"/>
        <v>178.60471200000001</v>
      </c>
      <c r="O305" s="41">
        <f t="shared" si="204"/>
        <v>160.84640000000002</v>
      </c>
      <c r="P305" s="74">
        <f t="shared" si="197"/>
        <v>166.49776</v>
      </c>
      <c r="Q305" s="74" t="e">
        <f>+#REF!</f>
        <v>#REF!</v>
      </c>
      <c r="R305" s="74">
        <f t="shared" si="168"/>
        <v>194.10248000000001</v>
      </c>
    </row>
    <row r="306" spans="1:18" s="29" customFormat="1" ht="12" hidden="1" customHeight="1" x14ac:dyDescent="0.2">
      <c r="A306" s="6"/>
      <c r="B306" s="18"/>
      <c r="C306" s="6"/>
      <c r="D306" s="49"/>
      <c r="E306" s="6"/>
      <c r="F306" s="83"/>
      <c r="G306" s="3"/>
      <c r="H306" s="3"/>
      <c r="I306" s="3"/>
      <c r="J306" s="3"/>
      <c r="K306" s="3"/>
      <c r="L306" s="3"/>
      <c r="M306" s="41"/>
      <c r="N306" s="2"/>
      <c r="O306" s="41"/>
      <c r="P306" s="74"/>
      <c r="Q306" s="74"/>
      <c r="R306" s="74"/>
    </row>
    <row r="307" spans="1:18" s="29" customFormat="1" ht="12" x14ac:dyDescent="0.2">
      <c r="A307" s="6">
        <v>193</v>
      </c>
      <c r="B307" s="61" t="s">
        <v>297</v>
      </c>
      <c r="C307" s="6" t="s">
        <v>268</v>
      </c>
      <c r="D307" s="49" t="s">
        <v>18</v>
      </c>
      <c r="E307" s="6">
        <v>45385</v>
      </c>
      <c r="F307" s="91">
        <v>2511.14</v>
      </c>
      <c r="G307" s="3">
        <f>+F307*0.84</f>
        <v>2109.3575999999998</v>
      </c>
      <c r="H307" s="2">
        <f>+F307*0.7287</f>
        <v>1829.867718</v>
      </c>
      <c r="I307" s="2">
        <f>+F307*0.692</f>
        <v>1737.7088799999997</v>
      </c>
      <c r="J307" s="2">
        <f>+F307*0.89</f>
        <v>2234.9146000000001</v>
      </c>
      <c r="K307" s="3">
        <f t="shared" ref="K307:K312" si="205">+F307*0.9</f>
        <v>2260.0259999999998</v>
      </c>
      <c r="L307" s="2">
        <f>+F307*0.789</f>
        <v>1981.28946</v>
      </c>
      <c r="M307" s="67">
        <f>0.885*F307</f>
        <v>2222.3588999999997</v>
      </c>
      <c r="N307" s="2">
        <f>+F307*0.26</f>
        <v>652.89639999999997</v>
      </c>
      <c r="O307" s="41">
        <f>+F307*0.8217</f>
        <v>2063.403738</v>
      </c>
      <c r="P307" s="74">
        <f t="shared" ref="P307:P312" si="206">+F307*76.6%</f>
        <v>1923.5332399999998</v>
      </c>
      <c r="Q307" s="74">
        <f>MIN(H307:P307)</f>
        <v>652.89639999999997</v>
      </c>
      <c r="R307" s="74">
        <f>MAX(H307:P307)</f>
        <v>2260.0259999999998</v>
      </c>
    </row>
    <row r="308" spans="1:18" s="29" customFormat="1" ht="12" hidden="1" customHeight="1" x14ac:dyDescent="0.2">
      <c r="A308" s="6"/>
      <c r="B308" s="18"/>
      <c r="C308" s="6" t="s">
        <v>242</v>
      </c>
      <c r="D308" s="49" t="s">
        <v>283</v>
      </c>
      <c r="E308" s="6">
        <v>99152</v>
      </c>
      <c r="F308" s="83">
        <v>635.36</v>
      </c>
      <c r="G308" s="3">
        <f>+F308*0.84</f>
        <v>533.70240000000001</v>
      </c>
      <c r="H308" s="3">
        <f>+F308*75.11%</f>
        <v>477.21889600000003</v>
      </c>
      <c r="I308" s="3">
        <f>+F308*71.33%</f>
        <v>453.20228799999995</v>
      </c>
      <c r="J308" s="3">
        <f>+F308*0.9</f>
        <v>571.82400000000007</v>
      </c>
      <c r="K308" s="3">
        <f t="shared" si="205"/>
        <v>571.82400000000007</v>
      </c>
      <c r="L308" s="3">
        <f>+F308*0.8</f>
        <v>508.28800000000001</v>
      </c>
      <c r="M308" s="41">
        <f>89.3%*F308</f>
        <v>567.37648000000002</v>
      </c>
      <c r="N308" s="2">
        <f>+F308*82.17%</f>
        <v>522.07531200000005</v>
      </c>
      <c r="O308" s="41">
        <f>+F308*0.74</f>
        <v>470.16640000000001</v>
      </c>
      <c r="P308" s="74">
        <f t="shared" si="206"/>
        <v>486.68575999999996</v>
      </c>
      <c r="Q308" s="74" t="e">
        <f>+#REF!</f>
        <v>#REF!</v>
      </c>
      <c r="R308" s="74">
        <f t="shared" si="168"/>
        <v>567.37648000000002</v>
      </c>
    </row>
    <row r="309" spans="1:18" s="29" customFormat="1" ht="12" hidden="1" customHeight="1" x14ac:dyDescent="0.2">
      <c r="A309" s="6"/>
      <c r="B309" s="18"/>
      <c r="C309" s="6" t="s">
        <v>298</v>
      </c>
      <c r="D309" s="49" t="s">
        <v>266</v>
      </c>
      <c r="E309" s="6"/>
      <c r="F309" s="83">
        <v>269.61</v>
      </c>
      <c r="G309" s="3">
        <f>+F309*0.84</f>
        <v>226.47239999999999</v>
      </c>
      <c r="H309" s="3">
        <f>+F309*75.11%</f>
        <v>202.50407100000001</v>
      </c>
      <c r="I309" s="3">
        <f>+F309*71.33%</f>
        <v>192.31281300000001</v>
      </c>
      <c r="J309" s="3">
        <f>+F309*0.9</f>
        <v>242.64900000000003</v>
      </c>
      <c r="K309" s="3">
        <f t="shared" si="205"/>
        <v>242.64900000000003</v>
      </c>
      <c r="L309" s="3">
        <f>+F309*0.8</f>
        <v>215.68800000000002</v>
      </c>
      <c r="M309" s="41">
        <f>89.3%*F309</f>
        <v>240.76173000000003</v>
      </c>
      <c r="N309" s="2">
        <f>+F309*82.17%</f>
        <v>221.53853700000002</v>
      </c>
      <c r="O309" s="41">
        <f>+F309*0.74</f>
        <v>199.51140000000001</v>
      </c>
      <c r="P309" s="74">
        <f t="shared" si="206"/>
        <v>206.52125999999998</v>
      </c>
      <c r="Q309" s="74" t="e">
        <f>+#REF!</f>
        <v>#REF!</v>
      </c>
      <c r="R309" s="74">
        <f t="shared" si="168"/>
        <v>240.76173000000003</v>
      </c>
    </row>
    <row r="310" spans="1:18" s="29" customFormat="1" ht="12" hidden="1" customHeight="1" x14ac:dyDescent="0.2">
      <c r="A310" s="6"/>
      <c r="B310" s="18"/>
      <c r="C310" s="61" t="s">
        <v>297</v>
      </c>
      <c r="D310" s="49" t="s">
        <v>247</v>
      </c>
      <c r="E310" s="6">
        <v>45385</v>
      </c>
      <c r="F310" s="83">
        <v>6688</v>
      </c>
      <c r="G310" s="3">
        <f>+F310*0.84</f>
        <v>5617.92</v>
      </c>
      <c r="H310" s="3">
        <f>+F310*75.11%</f>
        <v>5023.3567999999996</v>
      </c>
      <c r="I310" s="3">
        <f>+F310*71.33%</f>
        <v>4770.5503999999992</v>
      </c>
      <c r="J310" s="3">
        <f>+F310*0.9</f>
        <v>6019.2</v>
      </c>
      <c r="K310" s="3">
        <f t="shared" si="205"/>
        <v>6019.2</v>
      </c>
      <c r="L310" s="3">
        <f>+F310*0.8</f>
        <v>5350.4000000000005</v>
      </c>
      <c r="M310" s="41">
        <f>89.3%*F310</f>
        <v>5972.384</v>
      </c>
      <c r="N310" s="2">
        <f>+F310*82.17%</f>
        <v>5495.5295999999998</v>
      </c>
      <c r="O310" s="41">
        <f>+F310*0.74</f>
        <v>4949.12</v>
      </c>
      <c r="P310" s="74">
        <f t="shared" si="206"/>
        <v>5123.0079999999989</v>
      </c>
      <c r="Q310" s="74"/>
      <c r="R310" s="74">
        <f t="shared" si="168"/>
        <v>5972.384</v>
      </c>
    </row>
    <row r="311" spans="1:18" s="29" customFormat="1" ht="12" hidden="1" customHeight="1" x14ac:dyDescent="0.2">
      <c r="A311" s="6"/>
      <c r="B311" s="18"/>
      <c r="C311" s="6" t="s">
        <v>261</v>
      </c>
      <c r="D311" s="49" t="s">
        <v>262</v>
      </c>
      <c r="E311" s="6"/>
      <c r="F311" s="83">
        <v>235.13</v>
      </c>
      <c r="G311" s="3">
        <f t="shared" ref="G311:G312" si="207">+F311*0.84</f>
        <v>197.50919999999999</v>
      </c>
      <c r="H311" s="3">
        <f t="shared" ref="H311:H312" si="208">+F311*75.11%</f>
        <v>176.606143</v>
      </c>
      <c r="I311" s="3">
        <f t="shared" ref="I311:I312" si="209">+F311*71.33%</f>
        <v>167.71822899999998</v>
      </c>
      <c r="J311" s="3">
        <f>+F311*0.9</f>
        <v>211.61699999999999</v>
      </c>
      <c r="K311" s="3">
        <f t="shared" si="205"/>
        <v>211.61699999999999</v>
      </c>
      <c r="L311" s="3">
        <f>+F311*0.8</f>
        <v>188.10400000000001</v>
      </c>
      <c r="M311" s="3">
        <f>89.3%*F311</f>
        <v>209.97109</v>
      </c>
      <c r="N311" s="2">
        <f>+F311*82.17%</f>
        <v>193.206321</v>
      </c>
      <c r="O311" s="41">
        <f>+F311*0.74</f>
        <v>173.99619999999999</v>
      </c>
      <c r="P311" s="74">
        <f t="shared" si="206"/>
        <v>180.10957999999997</v>
      </c>
      <c r="Q311" s="74" t="e">
        <f>+#REF!</f>
        <v>#REF!</v>
      </c>
      <c r="R311" s="74">
        <f t="shared" si="168"/>
        <v>209.97109</v>
      </c>
    </row>
    <row r="312" spans="1:18" s="29" customFormat="1" ht="12" hidden="1" customHeight="1" x14ac:dyDescent="0.2">
      <c r="A312" s="6"/>
      <c r="B312" s="18"/>
      <c r="C312" s="6" t="s">
        <v>274</v>
      </c>
      <c r="D312" s="49" t="s">
        <v>249</v>
      </c>
      <c r="E312" s="6"/>
      <c r="F312" s="83">
        <v>402.33</v>
      </c>
      <c r="G312" s="3">
        <f t="shared" si="207"/>
        <v>337.9572</v>
      </c>
      <c r="H312" s="3">
        <f t="shared" si="208"/>
        <v>302.19006300000001</v>
      </c>
      <c r="I312" s="3">
        <f t="shared" si="209"/>
        <v>286.98198899999994</v>
      </c>
      <c r="J312" s="3">
        <f>+F312*0.9</f>
        <v>362.09699999999998</v>
      </c>
      <c r="K312" s="3">
        <f t="shared" si="205"/>
        <v>362.09699999999998</v>
      </c>
      <c r="L312" s="3">
        <f>+F312*0.8</f>
        <v>321.86400000000003</v>
      </c>
      <c r="M312" s="3">
        <f>89.3%*F312</f>
        <v>359.28068999999999</v>
      </c>
      <c r="N312" s="2">
        <f>+F312*82.17%</f>
        <v>330.594561</v>
      </c>
      <c r="O312" s="41">
        <f>+F312*0.74</f>
        <v>297.7242</v>
      </c>
      <c r="P312" s="74">
        <f t="shared" si="206"/>
        <v>308.18477999999993</v>
      </c>
      <c r="Q312" s="74" t="e">
        <f>+#REF!</f>
        <v>#REF!</v>
      </c>
      <c r="R312" s="74">
        <f t="shared" si="168"/>
        <v>359.28068999999999</v>
      </c>
    </row>
    <row r="313" spans="1:18" s="29" customFormat="1" ht="12" hidden="1" customHeight="1" x14ac:dyDescent="0.2">
      <c r="A313" s="6"/>
      <c r="B313" s="18"/>
      <c r="C313" s="6"/>
      <c r="D313" s="49"/>
      <c r="E313" s="6"/>
      <c r="F313" s="83"/>
      <c r="G313" s="3"/>
      <c r="H313" s="3"/>
      <c r="I313" s="3"/>
      <c r="J313" s="3"/>
      <c r="K313" s="3"/>
      <c r="L313" s="3"/>
      <c r="M313" s="41"/>
      <c r="N313" s="2"/>
      <c r="O313" s="41"/>
      <c r="P313" s="74"/>
      <c r="Q313" s="74"/>
      <c r="R313" s="74"/>
    </row>
    <row r="314" spans="1:18" s="29" customFormat="1" ht="12" hidden="1" customHeight="1" x14ac:dyDescent="0.2">
      <c r="A314" s="6"/>
      <c r="B314" s="18"/>
      <c r="C314" s="6"/>
      <c r="D314" s="49"/>
      <c r="E314" s="6"/>
      <c r="F314" s="83"/>
      <c r="G314" s="3"/>
      <c r="H314" s="3"/>
      <c r="I314" s="3"/>
      <c r="J314" s="3"/>
      <c r="K314" s="3"/>
      <c r="L314" s="3"/>
      <c r="M314" s="41"/>
      <c r="N314" s="2"/>
      <c r="O314" s="41"/>
      <c r="P314" s="74"/>
      <c r="Q314" s="74"/>
      <c r="R314" s="74"/>
    </row>
    <row r="315" spans="1:18" s="29" customFormat="1" ht="12" x14ac:dyDescent="0.2">
      <c r="A315" s="6">
        <v>194</v>
      </c>
      <c r="B315" s="36" t="s">
        <v>299</v>
      </c>
      <c r="C315" s="6" t="s">
        <v>268</v>
      </c>
      <c r="D315" s="49" t="s">
        <v>18</v>
      </c>
      <c r="E315" s="6">
        <v>47562</v>
      </c>
      <c r="F315" s="91">
        <v>1823.8</v>
      </c>
      <c r="G315" s="3">
        <f>+F315*0.84</f>
        <v>1531.992</v>
      </c>
      <c r="H315" s="2">
        <f>+F315*0.7287</f>
        <v>1329.00306</v>
      </c>
      <c r="I315" s="2">
        <f>+F315*0.692</f>
        <v>1262.0695999999998</v>
      </c>
      <c r="J315" s="2">
        <f>+F315*0.89</f>
        <v>1623.182</v>
      </c>
      <c r="K315" s="3">
        <f t="shared" ref="K315:K322" si="210">+F315*0.9</f>
        <v>1641.42</v>
      </c>
      <c r="L315" s="2">
        <f>+F315*0.789</f>
        <v>1438.9782</v>
      </c>
      <c r="M315" s="67">
        <f>0.885*F315</f>
        <v>1614.0629999999999</v>
      </c>
      <c r="N315" s="2">
        <f>+F315*0.26</f>
        <v>474.18799999999999</v>
      </c>
      <c r="O315" s="41">
        <f>+F315*0.8217</f>
        <v>1498.61646</v>
      </c>
      <c r="P315" s="74">
        <f t="shared" ref="P315:P322" si="211">+F315*76.6%</f>
        <v>1397.0307999999998</v>
      </c>
      <c r="Q315" s="74">
        <f>MIN(H315:P315)</f>
        <v>474.18799999999999</v>
      </c>
      <c r="R315" s="74">
        <f>MAX(H315:P315)</f>
        <v>1641.42</v>
      </c>
    </row>
    <row r="316" spans="1:18" s="29" customFormat="1" ht="12" hidden="1" customHeight="1" x14ac:dyDescent="0.2">
      <c r="A316" s="6"/>
      <c r="B316" s="18"/>
      <c r="C316" s="6" t="s">
        <v>300</v>
      </c>
      <c r="D316" s="49" t="s">
        <v>49</v>
      </c>
      <c r="E316" s="6"/>
      <c r="F316" s="83">
        <v>1619.75</v>
      </c>
      <c r="G316" s="3">
        <f t="shared" ref="G316" si="212">+F316*0.84</f>
        <v>1360.59</v>
      </c>
      <c r="H316" s="3">
        <f t="shared" ref="H316" si="213">+F316*75.11%</f>
        <v>1216.5942250000001</v>
      </c>
      <c r="I316" s="3">
        <f t="shared" ref="I316" si="214">+F316*71.33%</f>
        <v>1155.367675</v>
      </c>
      <c r="J316" s="3">
        <f t="shared" ref="J316:J322" si="215">+F316*0.9</f>
        <v>1457.7750000000001</v>
      </c>
      <c r="K316" s="3">
        <f t="shared" si="210"/>
        <v>1457.7750000000001</v>
      </c>
      <c r="L316" s="3">
        <f t="shared" ref="L316:L322" si="216">+F316*0.8</f>
        <v>1295.8000000000002</v>
      </c>
      <c r="M316" s="3">
        <f t="shared" ref="M316:M322" si="217">89.3%*F316</f>
        <v>1446.4367500000001</v>
      </c>
      <c r="N316" s="2">
        <f t="shared" ref="N316:N322" si="218">+F316*82.17%</f>
        <v>1330.9485749999999</v>
      </c>
      <c r="O316" s="41">
        <f t="shared" ref="O316:O322" si="219">+F316*0.74</f>
        <v>1198.615</v>
      </c>
      <c r="P316" s="74">
        <f t="shared" si="211"/>
        <v>1240.7284999999999</v>
      </c>
      <c r="Q316" s="74" t="e">
        <f>+#REF!</f>
        <v>#REF!</v>
      </c>
      <c r="R316" s="74">
        <f t="shared" si="168"/>
        <v>1446.4367500000001</v>
      </c>
    </row>
    <row r="317" spans="1:18" s="29" customFormat="1" ht="12" hidden="1" customHeight="1" x14ac:dyDescent="0.2">
      <c r="A317" s="6"/>
      <c r="B317" s="18"/>
      <c r="C317" s="58" t="s">
        <v>299</v>
      </c>
      <c r="D317" s="49" t="s">
        <v>247</v>
      </c>
      <c r="E317" s="6">
        <v>47562</v>
      </c>
      <c r="F317" s="83">
        <v>4180</v>
      </c>
      <c r="G317" s="3">
        <f>+F317*0.84</f>
        <v>3511.2</v>
      </c>
      <c r="H317" s="3">
        <f>+F317*75.11%</f>
        <v>3139.598</v>
      </c>
      <c r="I317" s="3">
        <f>+F317*71.33%</f>
        <v>2981.5939999999996</v>
      </c>
      <c r="J317" s="3">
        <f t="shared" si="215"/>
        <v>3762</v>
      </c>
      <c r="K317" s="3">
        <f t="shared" si="210"/>
        <v>3762</v>
      </c>
      <c r="L317" s="3">
        <f t="shared" si="216"/>
        <v>3344</v>
      </c>
      <c r="M317" s="3">
        <f t="shared" si="217"/>
        <v>3732.7400000000002</v>
      </c>
      <c r="N317" s="2">
        <f t="shared" si="218"/>
        <v>3434.7060000000001</v>
      </c>
      <c r="O317" s="41">
        <f t="shared" si="219"/>
        <v>3093.2</v>
      </c>
      <c r="P317" s="74">
        <f t="shared" si="211"/>
        <v>3201.8799999999997</v>
      </c>
      <c r="Q317" s="74" t="e">
        <f>+#REF!</f>
        <v>#REF!</v>
      </c>
      <c r="R317" s="74">
        <f t="shared" si="168"/>
        <v>3732.7400000000002</v>
      </c>
    </row>
    <row r="318" spans="1:18" s="29" customFormat="1" ht="12" hidden="1" customHeight="1" x14ac:dyDescent="0.2">
      <c r="A318" s="6"/>
      <c r="B318" s="18"/>
      <c r="C318" s="6" t="s">
        <v>242</v>
      </c>
      <c r="D318" s="49" t="s">
        <v>243</v>
      </c>
      <c r="E318" s="6"/>
      <c r="F318" s="83">
        <v>634.32000000000005</v>
      </c>
      <c r="G318" s="3">
        <f t="shared" ref="G318:G322" si="220">+F318*0.84</f>
        <v>532.8288</v>
      </c>
      <c r="H318" s="3">
        <f t="shared" ref="H318:H322" si="221">+F318*75.11%</f>
        <v>476.43775200000005</v>
      </c>
      <c r="I318" s="3">
        <f t="shared" ref="I318:I322" si="222">+F318*71.33%</f>
        <v>452.46045600000002</v>
      </c>
      <c r="J318" s="3">
        <f t="shared" si="215"/>
        <v>570.88800000000003</v>
      </c>
      <c r="K318" s="3">
        <f t="shared" si="210"/>
        <v>570.88800000000003</v>
      </c>
      <c r="L318" s="3">
        <f t="shared" si="216"/>
        <v>507.45600000000007</v>
      </c>
      <c r="M318" s="41">
        <f t="shared" si="217"/>
        <v>566.44776000000002</v>
      </c>
      <c r="N318" s="2">
        <f t="shared" si="218"/>
        <v>521.22074400000008</v>
      </c>
      <c r="O318" s="41">
        <f t="shared" si="219"/>
        <v>469.39680000000004</v>
      </c>
      <c r="P318" s="74">
        <f t="shared" si="211"/>
        <v>485.88911999999999</v>
      </c>
      <c r="Q318" s="74" t="e">
        <f>+#REF!</f>
        <v>#REF!</v>
      </c>
      <c r="R318" s="74">
        <f t="shared" si="168"/>
        <v>566.44776000000002</v>
      </c>
    </row>
    <row r="319" spans="1:18" s="29" customFormat="1" ht="12" hidden="1" customHeight="1" x14ac:dyDescent="0.2">
      <c r="A319" s="6"/>
      <c r="B319" s="18"/>
      <c r="C319" s="6" t="s">
        <v>261</v>
      </c>
      <c r="D319" s="49" t="s">
        <v>262</v>
      </c>
      <c r="E319" s="6"/>
      <c r="F319" s="83">
        <v>970.81</v>
      </c>
      <c r="G319" s="3">
        <f t="shared" si="220"/>
        <v>815.48039999999992</v>
      </c>
      <c r="H319" s="3">
        <f t="shared" si="221"/>
        <v>729.17539099999999</v>
      </c>
      <c r="I319" s="3">
        <f t="shared" si="222"/>
        <v>692.47877299999993</v>
      </c>
      <c r="J319" s="3">
        <f t="shared" si="215"/>
        <v>873.72899999999993</v>
      </c>
      <c r="K319" s="3">
        <f t="shared" si="210"/>
        <v>873.72899999999993</v>
      </c>
      <c r="L319" s="3">
        <f t="shared" si="216"/>
        <v>776.64800000000002</v>
      </c>
      <c r="M319" s="3">
        <f t="shared" si="217"/>
        <v>866.93332999999996</v>
      </c>
      <c r="N319" s="2">
        <f t="shared" si="218"/>
        <v>797.71457699999996</v>
      </c>
      <c r="O319" s="41">
        <f t="shared" si="219"/>
        <v>718.3993999999999</v>
      </c>
      <c r="P319" s="74">
        <f t="shared" si="211"/>
        <v>743.64045999999985</v>
      </c>
      <c r="Q319" s="74" t="e">
        <f>+#REF!</f>
        <v>#REF!</v>
      </c>
      <c r="R319" s="74">
        <f t="shared" si="168"/>
        <v>866.93332999999996</v>
      </c>
    </row>
    <row r="320" spans="1:18" s="29" customFormat="1" ht="12" hidden="1" customHeight="1" x14ac:dyDescent="0.2">
      <c r="A320" s="6"/>
      <c r="B320" s="18"/>
      <c r="C320" s="6" t="s">
        <v>301</v>
      </c>
      <c r="D320" s="49" t="s">
        <v>249</v>
      </c>
      <c r="E320" s="6"/>
      <c r="F320" s="83">
        <v>948.86</v>
      </c>
      <c r="G320" s="3">
        <f t="shared" si="220"/>
        <v>797.04239999999993</v>
      </c>
      <c r="H320" s="3">
        <f t="shared" si="221"/>
        <v>712.68874600000004</v>
      </c>
      <c r="I320" s="3">
        <f t="shared" si="222"/>
        <v>676.82183799999996</v>
      </c>
      <c r="J320" s="3">
        <f t="shared" si="215"/>
        <v>853.97400000000005</v>
      </c>
      <c r="K320" s="3">
        <f t="shared" si="210"/>
        <v>853.97400000000005</v>
      </c>
      <c r="L320" s="3">
        <f t="shared" si="216"/>
        <v>759.08800000000008</v>
      </c>
      <c r="M320" s="3">
        <f t="shared" si="217"/>
        <v>847.33198000000004</v>
      </c>
      <c r="N320" s="2">
        <f t="shared" si="218"/>
        <v>779.67826200000002</v>
      </c>
      <c r="O320" s="41">
        <f t="shared" si="219"/>
        <v>702.15639999999996</v>
      </c>
      <c r="P320" s="74">
        <f t="shared" si="211"/>
        <v>726.82675999999992</v>
      </c>
      <c r="Q320" s="74" t="e">
        <f>+#REF!</f>
        <v>#REF!</v>
      </c>
      <c r="R320" s="74">
        <f t="shared" si="168"/>
        <v>847.33198000000004</v>
      </c>
    </row>
    <row r="321" spans="1:18" s="29" customFormat="1" ht="12" hidden="1" customHeight="1" x14ac:dyDescent="0.2">
      <c r="A321" s="6"/>
      <c r="B321" s="18"/>
      <c r="C321" s="6" t="s">
        <v>302</v>
      </c>
      <c r="D321" s="49" t="s">
        <v>264</v>
      </c>
      <c r="E321" s="6"/>
      <c r="F321" s="83">
        <v>783.75</v>
      </c>
      <c r="G321" s="3">
        <f t="shared" si="220"/>
        <v>658.35</v>
      </c>
      <c r="H321" s="3">
        <f t="shared" si="221"/>
        <v>588.67462499999999</v>
      </c>
      <c r="I321" s="3">
        <f t="shared" si="222"/>
        <v>559.04887499999995</v>
      </c>
      <c r="J321" s="3">
        <f t="shared" si="215"/>
        <v>705.375</v>
      </c>
      <c r="K321" s="3">
        <f t="shared" si="210"/>
        <v>705.375</v>
      </c>
      <c r="L321" s="3">
        <f t="shared" si="216"/>
        <v>627</v>
      </c>
      <c r="M321" s="3">
        <f t="shared" si="217"/>
        <v>699.88874999999996</v>
      </c>
      <c r="N321" s="2">
        <f t="shared" si="218"/>
        <v>644.00737500000002</v>
      </c>
      <c r="O321" s="41">
        <f t="shared" si="219"/>
        <v>579.97500000000002</v>
      </c>
      <c r="P321" s="74">
        <f t="shared" si="211"/>
        <v>600.35249999999996</v>
      </c>
      <c r="Q321" s="74" t="e">
        <f>+#REF!</f>
        <v>#REF!</v>
      </c>
      <c r="R321" s="74">
        <f t="shared" si="168"/>
        <v>699.88874999999996</v>
      </c>
    </row>
    <row r="322" spans="1:18" s="29" customFormat="1" ht="12" hidden="1" customHeight="1" x14ac:dyDescent="0.2">
      <c r="A322" s="6"/>
      <c r="B322" s="18"/>
      <c r="C322" s="6" t="s">
        <v>303</v>
      </c>
      <c r="D322" s="49" t="s">
        <v>304</v>
      </c>
      <c r="E322" s="6"/>
      <c r="F322" s="83">
        <v>180.79</v>
      </c>
      <c r="G322" s="3">
        <f t="shared" si="220"/>
        <v>151.86359999999999</v>
      </c>
      <c r="H322" s="3">
        <f t="shared" si="221"/>
        <v>135.791369</v>
      </c>
      <c r="I322" s="3">
        <f t="shared" si="222"/>
        <v>128.95750699999999</v>
      </c>
      <c r="J322" s="3">
        <f t="shared" si="215"/>
        <v>162.71099999999998</v>
      </c>
      <c r="K322" s="3">
        <f t="shared" si="210"/>
        <v>162.71099999999998</v>
      </c>
      <c r="L322" s="3">
        <f t="shared" si="216"/>
        <v>144.63200000000001</v>
      </c>
      <c r="M322" s="3">
        <f t="shared" si="217"/>
        <v>161.44547</v>
      </c>
      <c r="N322" s="2">
        <f t="shared" si="218"/>
        <v>148.55514299999999</v>
      </c>
      <c r="O322" s="41">
        <f t="shared" si="219"/>
        <v>133.78459999999998</v>
      </c>
      <c r="P322" s="74">
        <f t="shared" si="211"/>
        <v>138.48513999999997</v>
      </c>
      <c r="Q322" s="74" t="e">
        <f>+#REF!</f>
        <v>#REF!</v>
      </c>
      <c r="R322" s="74">
        <f t="shared" si="168"/>
        <v>161.44547</v>
      </c>
    </row>
    <row r="323" spans="1:18" s="29" customFormat="1" ht="12" hidden="1" customHeight="1" x14ac:dyDescent="0.2">
      <c r="A323" s="6"/>
      <c r="B323" s="18"/>
      <c r="C323" s="6"/>
      <c r="D323" s="49"/>
      <c r="E323" s="6"/>
      <c r="F323" s="83"/>
      <c r="G323" s="3"/>
      <c r="H323" s="3"/>
      <c r="I323" s="3"/>
      <c r="J323" s="3"/>
      <c r="K323" s="3"/>
      <c r="L323" s="3"/>
      <c r="M323" s="41"/>
      <c r="N323" s="2"/>
      <c r="O323" s="41"/>
      <c r="P323" s="74"/>
      <c r="Q323" s="74"/>
      <c r="R323" s="74"/>
    </row>
    <row r="324" spans="1:18" s="29" customFormat="1" ht="12" hidden="1" customHeight="1" x14ac:dyDescent="0.2">
      <c r="A324" s="6">
        <v>195</v>
      </c>
      <c r="B324" s="18" t="s">
        <v>305</v>
      </c>
      <c r="C324" s="6"/>
      <c r="D324" s="49"/>
      <c r="E324" s="6"/>
      <c r="F324" s="83"/>
      <c r="G324" s="3"/>
      <c r="H324" s="3"/>
      <c r="I324" s="3"/>
      <c r="J324" s="3"/>
      <c r="K324" s="3"/>
      <c r="L324" s="3"/>
      <c r="M324" s="41"/>
      <c r="N324" s="2"/>
      <c r="O324" s="41"/>
      <c r="P324" s="74"/>
      <c r="Q324" s="74"/>
      <c r="R324" s="74"/>
    </row>
    <row r="325" spans="1:18" s="29" customFormat="1" ht="12" x14ac:dyDescent="0.2">
      <c r="A325" s="6"/>
      <c r="B325" s="18"/>
      <c r="C325" s="6" t="s">
        <v>268</v>
      </c>
      <c r="D325" s="49" t="s">
        <v>18</v>
      </c>
      <c r="E325" s="6">
        <v>49505</v>
      </c>
      <c r="F325" s="91">
        <v>1600.94</v>
      </c>
      <c r="G325" s="3">
        <f t="shared" ref="G325:G340" si="223">+F325*0.84</f>
        <v>1344.7896000000001</v>
      </c>
      <c r="H325" s="2">
        <f>+F325*0.7287</f>
        <v>1166.6049780000001</v>
      </c>
      <c r="I325" s="2">
        <f>+F325*0.692</f>
        <v>1107.8504800000001</v>
      </c>
      <c r="J325" s="2">
        <f>+F325*0.89</f>
        <v>1424.8366000000001</v>
      </c>
      <c r="K325" s="3">
        <f t="shared" ref="K325:K331" si="224">+F325*0.9</f>
        <v>1440.846</v>
      </c>
      <c r="L325" s="2">
        <f>+F325*0.789</f>
        <v>1263.14166</v>
      </c>
      <c r="M325" s="67">
        <f>0.885*F325</f>
        <v>1416.8319000000001</v>
      </c>
      <c r="N325" s="2">
        <f>+F325*0.26</f>
        <v>416.24440000000004</v>
      </c>
      <c r="O325" s="41">
        <f>+F325*0.8217</f>
        <v>1315.4923980000001</v>
      </c>
      <c r="P325" s="74">
        <f t="shared" ref="P325:P331" si="225">+F325*76.6%</f>
        <v>1226.3200399999998</v>
      </c>
      <c r="Q325" s="74">
        <f>MIN(H325:P325)</f>
        <v>416.24440000000004</v>
      </c>
      <c r="R325" s="74">
        <f>MAX(H325:P325)</f>
        <v>1440.846</v>
      </c>
    </row>
    <row r="326" spans="1:18" s="29" customFormat="1" ht="24" hidden="1" customHeight="1" x14ac:dyDescent="0.2">
      <c r="A326" s="6"/>
      <c r="B326" s="18"/>
      <c r="C326" s="18" t="s">
        <v>305</v>
      </c>
      <c r="D326" s="49" t="s">
        <v>247</v>
      </c>
      <c r="E326" s="6">
        <v>49505</v>
      </c>
      <c r="F326" s="83">
        <v>7089.28</v>
      </c>
      <c r="G326" s="3">
        <f t="shared" si="223"/>
        <v>5954.9951999999994</v>
      </c>
      <c r="H326" s="3">
        <f t="shared" ref="H326:H331" si="226">+F326*75.11%</f>
        <v>5324.7582079999993</v>
      </c>
      <c r="I326" s="3">
        <f t="shared" ref="I326:I331" si="227">+F326*71.33%</f>
        <v>5056.7834239999993</v>
      </c>
      <c r="J326" s="3">
        <f t="shared" ref="J326:J331" si="228">+F326*0.9</f>
        <v>6380.3519999999999</v>
      </c>
      <c r="K326" s="3">
        <f t="shared" si="224"/>
        <v>6380.3519999999999</v>
      </c>
      <c r="L326" s="3">
        <f t="shared" ref="L326:L331" si="229">+F326*0.8</f>
        <v>5671.424</v>
      </c>
      <c r="M326" s="41">
        <f t="shared" ref="M326:M331" si="230">89.3%*F326</f>
        <v>6330.7270399999998</v>
      </c>
      <c r="N326" s="2">
        <f t="shared" ref="N326:N331" si="231">+F326*82.17%</f>
        <v>5825.2613759999995</v>
      </c>
      <c r="O326" s="41">
        <f t="shared" ref="O326:O331" si="232">+F326*0.74</f>
        <v>5246.0671999999995</v>
      </c>
      <c r="P326" s="76">
        <f t="shared" si="225"/>
        <v>5430.3884799999987</v>
      </c>
      <c r="Q326" s="76" t="e">
        <f>+#REF!</f>
        <v>#REF!</v>
      </c>
      <c r="R326" s="76">
        <f t="shared" ref="R326:R386" si="233">+M326</f>
        <v>6330.7270399999998</v>
      </c>
    </row>
    <row r="327" spans="1:18" s="29" customFormat="1" ht="12" hidden="1" customHeight="1" x14ac:dyDescent="0.2">
      <c r="A327" s="6"/>
      <c r="B327" s="18"/>
      <c r="C327" s="6" t="s">
        <v>242</v>
      </c>
      <c r="D327" s="49" t="s">
        <v>243</v>
      </c>
      <c r="E327" s="6"/>
      <c r="F327" s="83">
        <v>637.45000000000005</v>
      </c>
      <c r="G327" s="3">
        <f t="shared" si="223"/>
        <v>535.45799999999997</v>
      </c>
      <c r="H327" s="3">
        <f t="shared" si="226"/>
        <v>478.78869500000002</v>
      </c>
      <c r="I327" s="3">
        <f t="shared" si="227"/>
        <v>454.693085</v>
      </c>
      <c r="J327" s="3">
        <f t="shared" si="228"/>
        <v>573.70500000000004</v>
      </c>
      <c r="K327" s="3">
        <f t="shared" si="224"/>
        <v>573.70500000000004</v>
      </c>
      <c r="L327" s="3">
        <f t="shared" si="229"/>
        <v>509.96000000000004</v>
      </c>
      <c r="M327" s="41">
        <f t="shared" si="230"/>
        <v>569.24285000000009</v>
      </c>
      <c r="N327" s="2">
        <f t="shared" si="231"/>
        <v>523.79266500000006</v>
      </c>
      <c r="O327" s="41">
        <f t="shared" si="232"/>
        <v>471.71300000000002</v>
      </c>
      <c r="P327" s="74">
        <f t="shared" si="225"/>
        <v>488.2867</v>
      </c>
      <c r="Q327" s="74" t="e">
        <f>+#REF!</f>
        <v>#REF!</v>
      </c>
      <c r="R327" s="74">
        <f t="shared" si="233"/>
        <v>569.24285000000009</v>
      </c>
    </row>
    <row r="328" spans="1:18" s="29" customFormat="1" ht="12" hidden="1" customHeight="1" x14ac:dyDescent="0.2">
      <c r="A328" s="6"/>
      <c r="B328" s="18"/>
      <c r="C328" s="6" t="s">
        <v>274</v>
      </c>
      <c r="D328" s="49" t="s">
        <v>249</v>
      </c>
      <c r="E328" s="6"/>
      <c r="F328" s="83">
        <v>726.28</v>
      </c>
      <c r="G328" s="3">
        <f t="shared" si="223"/>
        <v>610.0752</v>
      </c>
      <c r="H328" s="3">
        <f t="shared" si="226"/>
        <v>545.50890800000002</v>
      </c>
      <c r="I328" s="3">
        <f t="shared" si="227"/>
        <v>518.05552399999988</v>
      </c>
      <c r="J328" s="3">
        <f t="shared" si="228"/>
        <v>653.65200000000004</v>
      </c>
      <c r="K328" s="3">
        <f t="shared" si="224"/>
        <v>653.65200000000004</v>
      </c>
      <c r="L328" s="3">
        <f t="shared" si="229"/>
        <v>581.024</v>
      </c>
      <c r="M328" s="41">
        <f t="shared" si="230"/>
        <v>648.56804</v>
      </c>
      <c r="N328" s="2">
        <f t="shared" si="231"/>
        <v>596.78427599999998</v>
      </c>
      <c r="O328" s="41">
        <f t="shared" si="232"/>
        <v>537.44719999999995</v>
      </c>
      <c r="P328" s="74">
        <f t="shared" si="225"/>
        <v>556.33047999999985</v>
      </c>
      <c r="Q328" s="74" t="e">
        <f>+#REF!</f>
        <v>#REF!</v>
      </c>
      <c r="R328" s="74">
        <f t="shared" si="233"/>
        <v>648.56804</v>
      </c>
    </row>
    <row r="329" spans="1:18" s="29" customFormat="1" ht="12" hidden="1" customHeight="1" x14ac:dyDescent="0.2">
      <c r="A329" s="6"/>
      <c r="B329" s="18"/>
      <c r="C329" s="6" t="s">
        <v>250</v>
      </c>
      <c r="D329" s="49" t="s">
        <v>251</v>
      </c>
      <c r="E329" s="6"/>
      <c r="F329" s="83">
        <v>817.19</v>
      </c>
      <c r="G329" s="3">
        <f t="shared" si="223"/>
        <v>686.43960000000004</v>
      </c>
      <c r="H329" s="3">
        <f t="shared" si="226"/>
        <v>613.79140900000004</v>
      </c>
      <c r="I329" s="3">
        <f t="shared" si="227"/>
        <v>582.90162699999996</v>
      </c>
      <c r="J329" s="3">
        <f t="shared" si="228"/>
        <v>735.47100000000012</v>
      </c>
      <c r="K329" s="3">
        <f t="shared" si="224"/>
        <v>735.47100000000012</v>
      </c>
      <c r="L329" s="3">
        <f t="shared" si="229"/>
        <v>653.75200000000007</v>
      </c>
      <c r="M329" s="41">
        <f t="shared" si="230"/>
        <v>729.75067000000001</v>
      </c>
      <c r="N329" s="2">
        <f t="shared" si="231"/>
        <v>671.48502300000007</v>
      </c>
      <c r="O329" s="41">
        <f t="shared" si="232"/>
        <v>604.72059999999999</v>
      </c>
      <c r="P329" s="74">
        <f t="shared" si="225"/>
        <v>625.96753999999999</v>
      </c>
      <c r="Q329" s="74" t="e">
        <f>+#REF!</f>
        <v>#REF!</v>
      </c>
      <c r="R329" s="74">
        <f t="shared" si="233"/>
        <v>729.75067000000001</v>
      </c>
    </row>
    <row r="330" spans="1:18" s="29" customFormat="1" ht="12" hidden="1" customHeight="1" x14ac:dyDescent="0.2">
      <c r="A330" s="6"/>
      <c r="B330" s="18"/>
      <c r="C330" s="6" t="s">
        <v>261</v>
      </c>
      <c r="D330" s="49" t="s">
        <v>262</v>
      </c>
      <c r="E330" s="6"/>
      <c r="F330" s="83">
        <v>1881</v>
      </c>
      <c r="G330" s="3">
        <f t="shared" si="223"/>
        <v>1580.04</v>
      </c>
      <c r="H330" s="3">
        <f t="shared" si="226"/>
        <v>1412.8190999999999</v>
      </c>
      <c r="I330" s="3">
        <f t="shared" si="227"/>
        <v>1341.7172999999998</v>
      </c>
      <c r="J330" s="3">
        <f t="shared" si="228"/>
        <v>1692.9</v>
      </c>
      <c r="K330" s="3">
        <f t="shared" si="224"/>
        <v>1692.9</v>
      </c>
      <c r="L330" s="3">
        <f t="shared" si="229"/>
        <v>1504.8000000000002</v>
      </c>
      <c r="M330" s="3">
        <f t="shared" si="230"/>
        <v>1679.7329999999999</v>
      </c>
      <c r="N330" s="2">
        <f t="shared" si="231"/>
        <v>1545.6177</v>
      </c>
      <c r="O330" s="41">
        <f t="shared" si="232"/>
        <v>1391.94</v>
      </c>
      <c r="P330" s="74">
        <f t="shared" si="225"/>
        <v>1440.8459999999998</v>
      </c>
      <c r="Q330" s="74" t="e">
        <f>+#REF!</f>
        <v>#REF!</v>
      </c>
      <c r="R330" s="74">
        <f t="shared" si="233"/>
        <v>1679.7329999999999</v>
      </c>
    </row>
    <row r="331" spans="1:18" s="29" customFormat="1" ht="12" hidden="1" customHeight="1" x14ac:dyDescent="0.2">
      <c r="A331" s="6"/>
      <c r="B331" s="18"/>
      <c r="C331" s="6" t="s">
        <v>265</v>
      </c>
      <c r="D331" s="49"/>
      <c r="E331" s="6"/>
      <c r="F331" s="83">
        <v>222.59</v>
      </c>
      <c r="G331" s="3">
        <f t="shared" si="223"/>
        <v>186.97559999999999</v>
      </c>
      <c r="H331" s="3">
        <f t="shared" si="226"/>
        <v>167.18734900000001</v>
      </c>
      <c r="I331" s="3">
        <f t="shared" si="227"/>
        <v>158.77344699999998</v>
      </c>
      <c r="J331" s="3">
        <f t="shared" si="228"/>
        <v>200.33100000000002</v>
      </c>
      <c r="K331" s="3">
        <f t="shared" si="224"/>
        <v>200.33100000000002</v>
      </c>
      <c r="L331" s="3">
        <f t="shared" si="229"/>
        <v>178.072</v>
      </c>
      <c r="M331" s="3">
        <f t="shared" si="230"/>
        <v>198.77287000000001</v>
      </c>
      <c r="N331" s="2">
        <f t="shared" si="231"/>
        <v>182.90220299999999</v>
      </c>
      <c r="O331" s="41">
        <f t="shared" si="232"/>
        <v>164.7166</v>
      </c>
      <c r="P331" s="74">
        <f t="shared" si="225"/>
        <v>170.50393999999997</v>
      </c>
      <c r="Q331" s="74" t="e">
        <f>+#REF!</f>
        <v>#REF!</v>
      </c>
      <c r="R331" s="74">
        <f t="shared" si="233"/>
        <v>198.77287000000001</v>
      </c>
    </row>
    <row r="332" spans="1:18" s="29" customFormat="1" ht="12" hidden="1" customHeight="1" x14ac:dyDescent="0.2">
      <c r="A332" s="6"/>
      <c r="B332" s="18"/>
      <c r="C332" s="6"/>
      <c r="D332" s="49"/>
      <c r="E332" s="6"/>
      <c r="F332" s="83">
        <v>0</v>
      </c>
      <c r="G332" s="3"/>
      <c r="H332" s="3"/>
      <c r="I332" s="3"/>
      <c r="J332" s="3"/>
      <c r="K332" s="3"/>
      <c r="L332" s="3"/>
      <c r="M332" s="3"/>
      <c r="N332" s="2"/>
      <c r="O332" s="41"/>
      <c r="P332" s="74"/>
      <c r="Q332" s="74"/>
      <c r="R332" s="74"/>
    </row>
    <row r="333" spans="1:18" s="29" customFormat="1" ht="12" hidden="1" customHeight="1" x14ac:dyDescent="0.2">
      <c r="A333" s="6">
        <v>196</v>
      </c>
      <c r="B333" s="37" t="s">
        <v>306</v>
      </c>
      <c r="C333" s="6" t="s">
        <v>268</v>
      </c>
      <c r="D333" s="49"/>
      <c r="E333" s="6">
        <v>44970</v>
      </c>
      <c r="F333" s="83">
        <v>1668.35</v>
      </c>
      <c r="G333" s="3">
        <f t="shared" si="223"/>
        <v>1401.4139999999998</v>
      </c>
      <c r="H333" s="3">
        <f t="shared" ref="H333:H340" si="234">+F333*75.11%</f>
        <v>1253.097685</v>
      </c>
      <c r="I333" s="3">
        <f t="shared" ref="I333:I340" si="235">+F333*71.33%</f>
        <v>1190.0340549999999</v>
      </c>
      <c r="J333" s="3">
        <f t="shared" ref="J333:J340" si="236">+F333*0.9</f>
        <v>1501.5149999999999</v>
      </c>
      <c r="K333" s="3">
        <f t="shared" ref="K333:K340" si="237">+F333*0.9</f>
        <v>1501.5149999999999</v>
      </c>
      <c r="L333" s="3">
        <f t="shared" ref="L333:L340" si="238">+F333*0.8</f>
        <v>1334.68</v>
      </c>
      <c r="M333" s="41">
        <f t="shared" ref="M333:M340" si="239">89.3%*F333</f>
        <v>1489.83655</v>
      </c>
      <c r="N333" s="2">
        <f t="shared" ref="N333:N340" si="240">+F333*82.17%</f>
        <v>1370.8831949999999</v>
      </c>
      <c r="O333" s="41">
        <f t="shared" ref="O333:O340" si="241">+F333*0.74</f>
        <v>1234.579</v>
      </c>
      <c r="P333" s="74">
        <f t="shared" ref="P333:P340" si="242">+F333*76.6%</f>
        <v>1277.9560999999999</v>
      </c>
      <c r="Q333" s="74" t="e">
        <f>+#REF!</f>
        <v>#REF!</v>
      </c>
      <c r="R333" s="74">
        <f t="shared" si="233"/>
        <v>1489.83655</v>
      </c>
    </row>
    <row r="334" spans="1:18" s="29" customFormat="1" ht="12" hidden="1" customHeight="1" x14ac:dyDescent="0.2">
      <c r="A334" s="6"/>
      <c r="B334" s="18"/>
      <c r="C334" s="6" t="s">
        <v>261</v>
      </c>
      <c r="D334" s="49" t="s">
        <v>262</v>
      </c>
      <c r="E334" s="6"/>
      <c r="F334" s="83">
        <v>1522.57</v>
      </c>
      <c r="G334" s="3">
        <f t="shared" si="223"/>
        <v>1278.9587999999999</v>
      </c>
      <c r="H334" s="3">
        <f t="shared" si="234"/>
        <v>1143.6023269999998</v>
      </c>
      <c r="I334" s="3">
        <f t="shared" si="235"/>
        <v>1086.0491809999999</v>
      </c>
      <c r="J334" s="3">
        <f t="shared" si="236"/>
        <v>1370.3129999999999</v>
      </c>
      <c r="K334" s="3">
        <f t="shared" si="237"/>
        <v>1370.3129999999999</v>
      </c>
      <c r="L334" s="3">
        <f t="shared" si="238"/>
        <v>1218.056</v>
      </c>
      <c r="M334" s="3">
        <f t="shared" si="239"/>
        <v>1359.6550099999999</v>
      </c>
      <c r="N334" s="2">
        <f t="shared" si="240"/>
        <v>1251.095769</v>
      </c>
      <c r="O334" s="41">
        <f t="shared" si="241"/>
        <v>1126.7018</v>
      </c>
      <c r="P334" s="74">
        <f t="shared" si="242"/>
        <v>1166.2886199999998</v>
      </c>
      <c r="Q334" s="74" t="e">
        <f>+#REF!</f>
        <v>#REF!</v>
      </c>
      <c r="R334" s="74">
        <f t="shared" si="233"/>
        <v>1359.6550099999999</v>
      </c>
    </row>
    <row r="335" spans="1:18" s="29" customFormat="1" ht="12" hidden="1" customHeight="1" x14ac:dyDescent="0.2">
      <c r="A335" s="6"/>
      <c r="B335" s="18"/>
      <c r="C335" s="6" t="s">
        <v>265</v>
      </c>
      <c r="D335" s="49" t="s">
        <v>266</v>
      </c>
      <c r="E335" s="6"/>
      <c r="F335" s="83">
        <v>968.72</v>
      </c>
      <c r="G335" s="3">
        <f t="shared" si="223"/>
        <v>813.72479999999996</v>
      </c>
      <c r="H335" s="3">
        <f t="shared" si="234"/>
        <v>727.605592</v>
      </c>
      <c r="I335" s="3">
        <f t="shared" si="235"/>
        <v>690.987976</v>
      </c>
      <c r="J335" s="3">
        <f t="shared" si="236"/>
        <v>871.84800000000007</v>
      </c>
      <c r="K335" s="3">
        <f t="shared" si="237"/>
        <v>871.84800000000007</v>
      </c>
      <c r="L335" s="3">
        <f t="shared" si="238"/>
        <v>774.97600000000011</v>
      </c>
      <c r="M335" s="3">
        <f t="shared" si="239"/>
        <v>865.06695999999999</v>
      </c>
      <c r="N335" s="2">
        <f t="shared" si="240"/>
        <v>795.99722399999996</v>
      </c>
      <c r="O335" s="41">
        <f t="shared" si="241"/>
        <v>716.8528</v>
      </c>
      <c r="P335" s="74">
        <f t="shared" si="242"/>
        <v>742.03951999999992</v>
      </c>
      <c r="Q335" s="74" t="e">
        <f>+#REF!</f>
        <v>#REF!</v>
      </c>
      <c r="R335" s="74">
        <f t="shared" si="233"/>
        <v>865.06695999999999</v>
      </c>
    </row>
    <row r="336" spans="1:18" s="29" customFormat="1" ht="12" hidden="1" customHeight="1" x14ac:dyDescent="0.2">
      <c r="A336" s="6"/>
      <c r="B336" s="18"/>
      <c r="C336" s="6" t="s">
        <v>307</v>
      </c>
      <c r="D336" s="49" t="s">
        <v>247</v>
      </c>
      <c r="E336" s="6" t="s">
        <v>308</v>
      </c>
      <c r="F336" s="83">
        <v>132.72</v>
      </c>
      <c r="G336" s="3">
        <f t="shared" si="223"/>
        <v>111.48479999999999</v>
      </c>
      <c r="H336" s="3">
        <f t="shared" si="234"/>
        <v>99.685991999999999</v>
      </c>
      <c r="I336" s="3">
        <f t="shared" si="235"/>
        <v>94.669175999999993</v>
      </c>
      <c r="J336" s="3">
        <f t="shared" si="236"/>
        <v>119.44800000000001</v>
      </c>
      <c r="K336" s="3">
        <f t="shared" si="237"/>
        <v>119.44800000000001</v>
      </c>
      <c r="L336" s="3">
        <f t="shared" si="238"/>
        <v>106.176</v>
      </c>
      <c r="M336" s="3">
        <f t="shared" si="239"/>
        <v>118.51896000000001</v>
      </c>
      <c r="N336" s="2">
        <f t="shared" si="240"/>
        <v>109.05602399999999</v>
      </c>
      <c r="O336" s="41">
        <f t="shared" si="241"/>
        <v>98.212800000000001</v>
      </c>
      <c r="P336" s="74">
        <f t="shared" si="242"/>
        <v>101.66351999999999</v>
      </c>
      <c r="Q336" s="74" t="e">
        <f>+#REF!</f>
        <v>#REF!</v>
      </c>
      <c r="R336" s="74">
        <f t="shared" si="233"/>
        <v>118.51896000000001</v>
      </c>
    </row>
    <row r="337" spans="1:18" s="29" customFormat="1" ht="12" hidden="1" customHeight="1" x14ac:dyDescent="0.2">
      <c r="A337" s="6"/>
      <c r="B337" s="18"/>
      <c r="C337" s="6" t="s">
        <v>279</v>
      </c>
      <c r="D337" s="49"/>
      <c r="E337" s="6">
        <v>88304</v>
      </c>
      <c r="F337" s="83">
        <v>304.52</v>
      </c>
      <c r="G337" s="3">
        <f t="shared" si="223"/>
        <v>255.79679999999996</v>
      </c>
      <c r="H337" s="3">
        <f t="shared" si="234"/>
        <v>228.72497199999998</v>
      </c>
      <c r="I337" s="3">
        <f t="shared" si="235"/>
        <v>217.21411599999996</v>
      </c>
      <c r="J337" s="3">
        <f t="shared" si="236"/>
        <v>274.06799999999998</v>
      </c>
      <c r="K337" s="3">
        <f t="shared" si="237"/>
        <v>274.06799999999998</v>
      </c>
      <c r="L337" s="3">
        <f t="shared" si="238"/>
        <v>243.61599999999999</v>
      </c>
      <c r="M337" s="41">
        <f t="shared" si="239"/>
        <v>271.93635999999998</v>
      </c>
      <c r="N337" s="2">
        <f t="shared" si="240"/>
        <v>250.22408399999998</v>
      </c>
      <c r="O337" s="41">
        <f t="shared" si="241"/>
        <v>225.34479999999999</v>
      </c>
      <c r="P337" s="74">
        <f t="shared" si="242"/>
        <v>233.26231999999996</v>
      </c>
      <c r="Q337" s="74" t="e">
        <f>+#REF!</f>
        <v>#REF!</v>
      </c>
      <c r="R337" s="74">
        <f t="shared" si="233"/>
        <v>271.93635999999998</v>
      </c>
    </row>
    <row r="338" spans="1:18" s="29" customFormat="1" ht="24" hidden="1" customHeight="1" x14ac:dyDescent="0.2">
      <c r="A338" s="6"/>
      <c r="B338" s="18"/>
      <c r="C338" s="37" t="s">
        <v>306</v>
      </c>
      <c r="D338" s="49" t="s">
        <v>247</v>
      </c>
      <c r="E338" s="6">
        <v>44970</v>
      </c>
      <c r="F338" s="83">
        <v>3212.33</v>
      </c>
      <c r="G338" s="3">
        <f t="shared" si="223"/>
        <v>2698.3571999999999</v>
      </c>
      <c r="H338" s="3">
        <f t="shared" si="234"/>
        <v>2412.7810629999999</v>
      </c>
      <c r="I338" s="3">
        <f t="shared" si="235"/>
        <v>2291.3549889999999</v>
      </c>
      <c r="J338" s="3">
        <f t="shared" si="236"/>
        <v>2891.0970000000002</v>
      </c>
      <c r="K338" s="3">
        <f t="shared" si="237"/>
        <v>2891.0970000000002</v>
      </c>
      <c r="L338" s="3">
        <f t="shared" si="238"/>
        <v>2569.864</v>
      </c>
      <c r="M338" s="3">
        <f t="shared" si="239"/>
        <v>2868.61069</v>
      </c>
      <c r="N338" s="2">
        <f t="shared" si="240"/>
        <v>2639.5715609999997</v>
      </c>
      <c r="O338" s="41">
        <f t="shared" si="241"/>
        <v>2377.1241999999997</v>
      </c>
      <c r="P338" s="76">
        <f t="shared" si="242"/>
        <v>2460.6447799999996</v>
      </c>
      <c r="Q338" s="76" t="e">
        <f>+#REF!</f>
        <v>#REF!</v>
      </c>
      <c r="R338" s="76">
        <f t="shared" si="233"/>
        <v>2868.61069</v>
      </c>
    </row>
    <row r="339" spans="1:18" s="29" customFormat="1" ht="12" hidden="1" customHeight="1" x14ac:dyDescent="0.2">
      <c r="A339" s="6"/>
      <c r="B339" s="18"/>
      <c r="C339" s="6" t="s">
        <v>242</v>
      </c>
      <c r="D339" s="49" t="s">
        <v>243</v>
      </c>
      <c r="E339" s="6"/>
      <c r="F339" s="83">
        <v>635.36</v>
      </c>
      <c r="G339" s="3">
        <f t="shared" si="223"/>
        <v>533.70240000000001</v>
      </c>
      <c r="H339" s="3">
        <f t="shared" si="234"/>
        <v>477.21889600000003</v>
      </c>
      <c r="I339" s="3">
        <f t="shared" si="235"/>
        <v>453.20228799999995</v>
      </c>
      <c r="J339" s="3">
        <f t="shared" si="236"/>
        <v>571.82400000000007</v>
      </c>
      <c r="K339" s="3">
        <f t="shared" si="237"/>
        <v>571.82400000000007</v>
      </c>
      <c r="L339" s="3">
        <f t="shared" si="238"/>
        <v>508.28800000000001</v>
      </c>
      <c r="M339" s="41">
        <f t="shared" si="239"/>
        <v>567.37648000000002</v>
      </c>
      <c r="N339" s="2">
        <f t="shared" si="240"/>
        <v>522.07531200000005</v>
      </c>
      <c r="O339" s="41">
        <f t="shared" si="241"/>
        <v>470.16640000000001</v>
      </c>
      <c r="P339" s="74">
        <f t="shared" si="242"/>
        <v>486.68575999999996</v>
      </c>
      <c r="Q339" s="74" t="e">
        <f>+#REF!</f>
        <v>#REF!</v>
      </c>
      <c r="R339" s="74">
        <f t="shared" si="233"/>
        <v>567.37648000000002</v>
      </c>
    </row>
    <row r="340" spans="1:18" s="29" customFormat="1" ht="12" hidden="1" customHeight="1" x14ac:dyDescent="0.2">
      <c r="A340" s="6"/>
      <c r="B340" s="18"/>
      <c r="C340" s="6" t="s">
        <v>274</v>
      </c>
      <c r="D340" s="49" t="s">
        <v>249</v>
      </c>
      <c r="E340" s="6"/>
      <c r="F340" s="83">
        <v>655.22</v>
      </c>
      <c r="G340" s="3">
        <f t="shared" si="223"/>
        <v>550.38480000000004</v>
      </c>
      <c r="H340" s="3">
        <f t="shared" si="234"/>
        <v>492.13574199999999</v>
      </c>
      <c r="I340" s="3">
        <f t="shared" si="235"/>
        <v>467.368426</v>
      </c>
      <c r="J340" s="3">
        <f t="shared" si="236"/>
        <v>589.69800000000009</v>
      </c>
      <c r="K340" s="3">
        <f t="shared" si="237"/>
        <v>589.69800000000009</v>
      </c>
      <c r="L340" s="3">
        <f t="shared" si="238"/>
        <v>524.17600000000004</v>
      </c>
      <c r="M340" s="3">
        <f t="shared" si="239"/>
        <v>585.11146000000008</v>
      </c>
      <c r="N340" s="2">
        <f t="shared" si="240"/>
        <v>538.394274</v>
      </c>
      <c r="O340" s="41">
        <f t="shared" si="241"/>
        <v>484.86279999999999</v>
      </c>
      <c r="P340" s="74">
        <f t="shared" si="242"/>
        <v>501.89851999999996</v>
      </c>
      <c r="Q340" s="74" t="e">
        <f>+#REF!</f>
        <v>#REF!</v>
      </c>
      <c r="R340" s="74">
        <f t="shared" si="233"/>
        <v>585.11146000000008</v>
      </c>
    </row>
    <row r="341" spans="1:18" s="29" customFormat="1" ht="12" hidden="1" customHeight="1" x14ac:dyDescent="0.2">
      <c r="A341" s="6"/>
      <c r="B341" s="18"/>
      <c r="C341" s="6"/>
      <c r="D341" s="49"/>
      <c r="E341" s="6"/>
      <c r="F341" s="3"/>
      <c r="G341" s="3"/>
      <c r="H341" s="3"/>
      <c r="I341" s="3"/>
      <c r="J341" s="3"/>
      <c r="K341" s="3"/>
      <c r="L341" s="3"/>
      <c r="M341" s="3"/>
      <c r="N341" s="2"/>
      <c r="O341" s="41"/>
      <c r="P341" s="74"/>
      <c r="Q341" s="74"/>
      <c r="R341" s="74"/>
    </row>
    <row r="342" spans="1:18" s="12" customFormat="1" ht="18.75" hidden="1" customHeight="1" x14ac:dyDescent="0.3">
      <c r="A342" s="7"/>
      <c r="B342" s="102" t="s">
        <v>80</v>
      </c>
      <c r="C342" s="102"/>
      <c r="D342" s="50" t="s">
        <v>1</v>
      </c>
      <c r="E342" s="9" t="s">
        <v>2</v>
      </c>
      <c r="F342" s="9"/>
      <c r="G342" s="10"/>
      <c r="H342" s="103" t="s">
        <v>3</v>
      </c>
      <c r="I342" s="103"/>
      <c r="J342" s="8" t="s">
        <v>4</v>
      </c>
      <c r="K342" s="104" t="s">
        <v>5</v>
      </c>
      <c r="L342" s="104"/>
      <c r="M342" s="11" t="s">
        <v>6</v>
      </c>
      <c r="N342" s="10" t="s">
        <v>7</v>
      </c>
      <c r="O342" s="9" t="s">
        <v>7</v>
      </c>
      <c r="P342" s="70" t="s">
        <v>8</v>
      </c>
      <c r="Q342" s="35" t="s">
        <v>9</v>
      </c>
      <c r="R342" s="75" t="s">
        <v>10</v>
      </c>
    </row>
    <row r="343" spans="1:18" ht="15" hidden="1" customHeight="1" x14ac:dyDescent="0.25">
      <c r="F343" s="42"/>
      <c r="G343" s="1" t="s">
        <v>11</v>
      </c>
      <c r="H343" s="1" t="s">
        <v>12</v>
      </c>
      <c r="I343" s="1" t="s">
        <v>13</v>
      </c>
      <c r="J343" s="16" t="s">
        <v>14</v>
      </c>
      <c r="K343" s="16" t="s">
        <v>14</v>
      </c>
      <c r="L343" s="1" t="s">
        <v>15</v>
      </c>
      <c r="M343" s="16" t="s">
        <v>14</v>
      </c>
      <c r="N343" s="16" t="s">
        <v>14</v>
      </c>
      <c r="O343" s="32" t="s">
        <v>16</v>
      </c>
      <c r="Q343" s="74"/>
      <c r="R343" s="74"/>
    </row>
    <row r="344" spans="1:18" s="26" customFormat="1" ht="18.75" hidden="1" customHeight="1" x14ac:dyDescent="0.3">
      <c r="B344" s="27" t="s">
        <v>81</v>
      </c>
      <c r="C344" s="28" t="s">
        <v>82</v>
      </c>
      <c r="D344" s="54"/>
      <c r="E344" s="11" t="s">
        <v>83</v>
      </c>
      <c r="F344" s="9"/>
      <c r="G344" s="9"/>
      <c r="H344" s="42"/>
      <c r="I344" s="42"/>
      <c r="J344" s="43"/>
      <c r="K344" s="43"/>
      <c r="L344" s="43"/>
      <c r="M344" s="43"/>
      <c r="N344" s="2"/>
      <c r="O344" s="41"/>
      <c r="P344" s="74"/>
      <c r="Q344" s="74"/>
      <c r="R344" s="74"/>
    </row>
    <row r="345" spans="1:18" s="29" customFormat="1" ht="24" x14ac:dyDescent="0.2">
      <c r="A345" s="6">
        <v>197</v>
      </c>
      <c r="B345" s="18" t="s">
        <v>309</v>
      </c>
      <c r="C345" s="6" t="s">
        <v>268</v>
      </c>
      <c r="D345" s="49" t="s">
        <v>18</v>
      </c>
      <c r="E345" s="6">
        <v>49585</v>
      </c>
      <c r="F345" s="91">
        <v>956.18</v>
      </c>
      <c r="G345" s="3">
        <f>+F345*0.84</f>
        <v>803.19119999999998</v>
      </c>
      <c r="H345" s="2">
        <f>+F345*0.7287</f>
        <v>696.76836600000001</v>
      </c>
      <c r="I345" s="2">
        <f>+F345*0.692</f>
        <v>661.67655999999988</v>
      </c>
      <c r="J345" s="2">
        <f>+F345*0.89</f>
        <v>851.00019999999995</v>
      </c>
      <c r="K345" s="3">
        <f t="shared" ref="K345:K351" si="243">+F345*0.9</f>
        <v>860.56200000000001</v>
      </c>
      <c r="L345" s="2">
        <f>+F345*0.789</f>
        <v>754.42601999999999</v>
      </c>
      <c r="M345" s="67">
        <f>0.885*F345</f>
        <v>846.21929999999998</v>
      </c>
      <c r="N345" s="2">
        <f>+F345*0.26</f>
        <v>248.60679999999999</v>
      </c>
      <c r="O345" s="41">
        <f>+F345*0.8217</f>
        <v>785.69310599999994</v>
      </c>
      <c r="P345" s="76">
        <f t="shared" ref="P345:P351" si="244">+F345*76.6%</f>
        <v>732.43387999999982</v>
      </c>
      <c r="Q345" s="74">
        <f>MIN(H345:P345)</f>
        <v>248.60679999999999</v>
      </c>
      <c r="R345" s="74">
        <f>MAX(H345:P345)</f>
        <v>860.56200000000001</v>
      </c>
    </row>
    <row r="346" spans="1:18" s="29" customFormat="1" ht="12" hidden="1" customHeight="1" x14ac:dyDescent="0.2">
      <c r="A346" s="6"/>
      <c r="B346" s="18"/>
      <c r="C346" s="6" t="s">
        <v>261</v>
      </c>
      <c r="D346" s="49" t="s">
        <v>262</v>
      </c>
      <c r="E346" s="6"/>
      <c r="F346" s="83">
        <v>1452.72</v>
      </c>
      <c r="G346" s="3">
        <f t="shared" ref="G346:G351" si="245">+F346*0.84</f>
        <v>1220.2847999999999</v>
      </c>
      <c r="H346" s="3">
        <f t="shared" ref="H346:H351" si="246">+F346*75.11%</f>
        <v>1091.1379919999999</v>
      </c>
      <c r="I346" s="3">
        <f t="shared" ref="I346:I351" si="247">+F346*71.33%</f>
        <v>1036.2251759999999</v>
      </c>
      <c r="J346" s="3">
        <f t="shared" ref="J346:J351" si="248">+F346*0.9</f>
        <v>1307.4480000000001</v>
      </c>
      <c r="K346" s="3">
        <f t="shared" si="243"/>
        <v>1307.4480000000001</v>
      </c>
      <c r="L346" s="3">
        <f t="shared" ref="L346:L351" si="249">+F346*0.8</f>
        <v>1162.1760000000002</v>
      </c>
      <c r="M346" s="3">
        <f t="shared" ref="M346:M351" si="250">89.3%*F346</f>
        <v>1297.2789600000001</v>
      </c>
      <c r="N346" s="2">
        <f t="shared" ref="N346:N351" si="251">+F346*82.17%</f>
        <v>1193.700024</v>
      </c>
      <c r="O346" s="41">
        <f t="shared" ref="O346:O351" si="252">+F346*0.74</f>
        <v>1075.0128</v>
      </c>
      <c r="P346" s="74">
        <f t="shared" si="244"/>
        <v>1112.78352</v>
      </c>
      <c r="Q346" s="74" t="e">
        <f>+#REF!</f>
        <v>#REF!</v>
      </c>
      <c r="R346" s="74">
        <f t="shared" si="233"/>
        <v>1297.2789600000001</v>
      </c>
    </row>
    <row r="347" spans="1:18" s="29" customFormat="1" ht="12" hidden="1" customHeight="1" x14ac:dyDescent="0.2">
      <c r="A347" s="6"/>
      <c r="B347" s="18"/>
      <c r="C347" s="6" t="s">
        <v>265</v>
      </c>
      <c r="D347" s="49" t="s">
        <v>266</v>
      </c>
      <c r="E347" s="6"/>
      <c r="F347" s="83">
        <v>283.74</v>
      </c>
      <c r="G347" s="3">
        <f t="shared" si="245"/>
        <v>238.3416</v>
      </c>
      <c r="H347" s="3">
        <f t="shared" si="246"/>
        <v>213.11711400000002</v>
      </c>
      <c r="I347" s="3">
        <f t="shared" si="247"/>
        <v>202.39174199999999</v>
      </c>
      <c r="J347" s="3">
        <f t="shared" si="248"/>
        <v>255.36600000000001</v>
      </c>
      <c r="K347" s="3">
        <f t="shared" si="243"/>
        <v>255.36600000000001</v>
      </c>
      <c r="L347" s="3">
        <f t="shared" si="249"/>
        <v>226.99200000000002</v>
      </c>
      <c r="M347" s="3">
        <f t="shared" si="250"/>
        <v>253.37982000000002</v>
      </c>
      <c r="N347" s="2">
        <f t="shared" si="251"/>
        <v>233.149158</v>
      </c>
      <c r="O347" s="41">
        <f t="shared" si="252"/>
        <v>209.9676</v>
      </c>
      <c r="P347" s="74">
        <f t="shared" si="244"/>
        <v>217.34483999999998</v>
      </c>
      <c r="Q347" s="74" t="e">
        <f>+#REF!</f>
        <v>#REF!</v>
      </c>
      <c r="R347" s="74">
        <f t="shared" si="233"/>
        <v>253.37982000000002</v>
      </c>
    </row>
    <row r="348" spans="1:18" s="29" customFormat="1" ht="12" hidden="1" customHeight="1" x14ac:dyDescent="0.2">
      <c r="A348" s="6"/>
      <c r="B348" s="18"/>
      <c r="C348" s="6" t="s">
        <v>252</v>
      </c>
      <c r="D348" s="49"/>
      <c r="E348" s="6"/>
      <c r="F348" s="83">
        <v>339.17</v>
      </c>
      <c r="G348" s="3">
        <f t="shared" si="245"/>
        <v>284.90280000000001</v>
      </c>
      <c r="H348" s="3">
        <f t="shared" si="246"/>
        <v>254.750587</v>
      </c>
      <c r="I348" s="3">
        <f t="shared" si="247"/>
        <v>241.92996099999999</v>
      </c>
      <c r="J348" s="3">
        <f t="shared" si="248"/>
        <v>305.25300000000004</v>
      </c>
      <c r="K348" s="3">
        <f t="shared" si="243"/>
        <v>305.25300000000004</v>
      </c>
      <c r="L348" s="3">
        <f t="shared" si="249"/>
        <v>271.33600000000001</v>
      </c>
      <c r="M348" s="3">
        <f t="shared" si="250"/>
        <v>302.87881000000004</v>
      </c>
      <c r="N348" s="2">
        <f t="shared" si="251"/>
        <v>278.695989</v>
      </c>
      <c r="O348" s="41">
        <f t="shared" si="252"/>
        <v>250.98580000000001</v>
      </c>
      <c r="P348" s="74">
        <f t="shared" si="244"/>
        <v>259.80421999999999</v>
      </c>
      <c r="Q348" s="74" t="e">
        <f>+#REF!</f>
        <v>#REF!</v>
      </c>
      <c r="R348" s="74">
        <f t="shared" si="233"/>
        <v>302.87881000000004</v>
      </c>
    </row>
    <row r="349" spans="1:18" s="29" customFormat="1" ht="24" hidden="1" customHeight="1" x14ac:dyDescent="0.2">
      <c r="A349" s="6"/>
      <c r="B349" s="18"/>
      <c r="C349" s="38" t="s">
        <v>309</v>
      </c>
      <c r="D349" s="49" t="s">
        <v>247</v>
      </c>
      <c r="E349" s="6">
        <v>49585</v>
      </c>
      <c r="F349" s="83">
        <v>7089.28</v>
      </c>
      <c r="G349" s="3">
        <f t="shared" si="245"/>
        <v>5954.9951999999994</v>
      </c>
      <c r="H349" s="3">
        <f t="shared" si="246"/>
        <v>5324.7582079999993</v>
      </c>
      <c r="I349" s="3">
        <f t="shared" si="247"/>
        <v>5056.7834239999993</v>
      </c>
      <c r="J349" s="3">
        <f t="shared" si="248"/>
        <v>6380.3519999999999</v>
      </c>
      <c r="K349" s="3">
        <f t="shared" si="243"/>
        <v>6380.3519999999999</v>
      </c>
      <c r="L349" s="3">
        <f t="shared" si="249"/>
        <v>5671.424</v>
      </c>
      <c r="M349" s="3">
        <f t="shared" si="250"/>
        <v>6330.7270399999998</v>
      </c>
      <c r="N349" s="2">
        <f t="shared" si="251"/>
        <v>5825.2613759999995</v>
      </c>
      <c r="O349" s="41">
        <f t="shared" si="252"/>
        <v>5246.0671999999995</v>
      </c>
      <c r="P349" s="76">
        <f t="shared" si="244"/>
        <v>5430.3884799999987</v>
      </c>
      <c r="Q349" s="76" t="e">
        <f>+#REF!</f>
        <v>#REF!</v>
      </c>
      <c r="R349" s="76">
        <f t="shared" si="233"/>
        <v>6330.7270399999998</v>
      </c>
    </row>
    <row r="350" spans="1:18" s="29" customFormat="1" ht="12" hidden="1" customHeight="1" x14ac:dyDescent="0.2">
      <c r="A350" s="6"/>
      <c r="B350" s="18"/>
      <c r="C350" s="6" t="s">
        <v>242</v>
      </c>
      <c r="D350" s="49" t="s">
        <v>243</v>
      </c>
      <c r="E350" s="6"/>
      <c r="F350" s="83">
        <v>637.88</v>
      </c>
      <c r="G350" s="3">
        <f t="shared" si="245"/>
        <v>535.81920000000002</v>
      </c>
      <c r="H350" s="3">
        <f t="shared" si="246"/>
        <v>479.11166800000001</v>
      </c>
      <c r="I350" s="3">
        <f t="shared" si="247"/>
        <v>454.99980399999993</v>
      </c>
      <c r="J350" s="3">
        <f t="shared" si="248"/>
        <v>574.09199999999998</v>
      </c>
      <c r="K350" s="3">
        <f t="shared" si="243"/>
        <v>574.09199999999998</v>
      </c>
      <c r="L350" s="3">
        <f t="shared" si="249"/>
        <v>510.30400000000003</v>
      </c>
      <c r="M350" s="41">
        <f t="shared" si="250"/>
        <v>569.62684000000002</v>
      </c>
      <c r="N350" s="2">
        <f t="shared" si="251"/>
        <v>524.14599599999997</v>
      </c>
      <c r="O350" s="41">
        <f t="shared" si="252"/>
        <v>472.03120000000001</v>
      </c>
      <c r="P350" s="74">
        <f t="shared" si="244"/>
        <v>488.61607999999995</v>
      </c>
      <c r="Q350" s="74" t="e">
        <f>+#REF!</f>
        <v>#REF!</v>
      </c>
      <c r="R350" s="74">
        <f t="shared" si="233"/>
        <v>569.62684000000002</v>
      </c>
    </row>
    <row r="351" spans="1:18" s="29" customFormat="1" ht="12" hidden="1" customHeight="1" x14ac:dyDescent="0.2">
      <c r="A351" s="6"/>
      <c r="B351" s="18"/>
      <c r="C351" s="6" t="s">
        <v>274</v>
      </c>
      <c r="D351" s="49" t="s">
        <v>245</v>
      </c>
      <c r="E351" s="6"/>
      <c r="F351" s="83">
        <v>361.15</v>
      </c>
      <c r="G351" s="3">
        <f t="shared" si="245"/>
        <v>303.36599999999999</v>
      </c>
      <c r="H351" s="3">
        <f t="shared" si="246"/>
        <v>271.25976499999996</v>
      </c>
      <c r="I351" s="3">
        <f t="shared" si="247"/>
        <v>257.60829499999994</v>
      </c>
      <c r="J351" s="3">
        <f t="shared" si="248"/>
        <v>325.03499999999997</v>
      </c>
      <c r="K351" s="3">
        <f t="shared" si="243"/>
        <v>325.03499999999997</v>
      </c>
      <c r="L351" s="3">
        <f t="shared" si="249"/>
        <v>288.92</v>
      </c>
      <c r="M351" s="3">
        <f t="shared" si="250"/>
        <v>322.50694999999996</v>
      </c>
      <c r="N351" s="2">
        <f t="shared" si="251"/>
        <v>296.75695499999995</v>
      </c>
      <c r="O351" s="41">
        <f t="shared" si="252"/>
        <v>267.25099999999998</v>
      </c>
      <c r="P351" s="74">
        <f t="shared" si="244"/>
        <v>276.64089999999993</v>
      </c>
      <c r="Q351" s="74" t="e">
        <f>+#REF!</f>
        <v>#REF!</v>
      </c>
      <c r="R351" s="74">
        <f t="shared" si="233"/>
        <v>322.50694999999996</v>
      </c>
    </row>
    <row r="352" spans="1:18" s="29" customFormat="1" ht="12" hidden="1" customHeight="1" x14ac:dyDescent="0.2">
      <c r="A352" s="6"/>
      <c r="B352" s="18"/>
      <c r="C352" s="6"/>
      <c r="D352" s="49"/>
      <c r="E352" s="6"/>
      <c r="F352" s="82"/>
      <c r="G352" s="3"/>
      <c r="H352" s="3"/>
      <c r="I352" s="3"/>
      <c r="J352" s="3"/>
      <c r="K352" s="3"/>
      <c r="L352" s="3"/>
      <c r="M352" s="41"/>
      <c r="N352" s="2"/>
      <c r="O352" s="41"/>
      <c r="P352" s="74"/>
      <c r="Q352" s="74"/>
      <c r="R352" s="74"/>
    </row>
    <row r="353" spans="1:18" s="29" customFormat="1" ht="24" x14ac:dyDescent="0.2">
      <c r="A353" s="6">
        <v>198</v>
      </c>
      <c r="B353" s="18" t="s">
        <v>310</v>
      </c>
      <c r="C353" s="6" t="s">
        <v>268</v>
      </c>
      <c r="D353" s="49" t="s">
        <v>311</v>
      </c>
      <c r="E353" s="6">
        <v>58150</v>
      </c>
      <c r="F353" s="91">
        <v>2959.44</v>
      </c>
      <c r="G353" s="3">
        <f>+F353*0.84</f>
        <v>2485.9295999999999</v>
      </c>
      <c r="H353" s="2">
        <f>+F353*0.7287</f>
        <v>2156.5439280000001</v>
      </c>
      <c r="I353" s="2">
        <f>+F353*0.692</f>
        <v>2047.9324799999999</v>
      </c>
      <c r="J353" s="2">
        <f>+F353*0.89</f>
        <v>2633.9016000000001</v>
      </c>
      <c r="K353" s="3">
        <f t="shared" ref="K353:K364" si="253">+F353*0.9</f>
        <v>2663.4960000000001</v>
      </c>
      <c r="L353" s="2">
        <f>+F353*0.789</f>
        <v>2334.9981600000001</v>
      </c>
      <c r="M353" s="67">
        <f>0.885*F353</f>
        <v>2619.1044000000002</v>
      </c>
      <c r="N353" s="2">
        <f>+F353*0.26</f>
        <v>769.45440000000008</v>
      </c>
      <c r="O353" s="41">
        <f>+F353*0.8217</f>
        <v>2431.7718479999999</v>
      </c>
      <c r="P353" s="76">
        <f t="shared" ref="P353:P364" si="254">+F353*76.6%</f>
        <v>2266.9310399999999</v>
      </c>
      <c r="Q353" s="74">
        <f>MIN(H353:P353)</f>
        <v>769.45440000000008</v>
      </c>
      <c r="R353" s="74">
        <f>MAX(H353:P353)</f>
        <v>2663.4960000000001</v>
      </c>
    </row>
    <row r="354" spans="1:18" s="29" customFormat="1" ht="12" hidden="1" customHeight="1" x14ac:dyDescent="0.2">
      <c r="A354" s="6"/>
      <c r="B354" s="18"/>
      <c r="C354" s="6" t="s">
        <v>312</v>
      </c>
      <c r="D354" s="49" t="s">
        <v>313</v>
      </c>
      <c r="E354" s="6"/>
      <c r="F354" s="83">
        <v>167.2</v>
      </c>
      <c r="G354" s="3">
        <f t="shared" ref="G354:G364" si="255">+F354*0.84</f>
        <v>140.44799999999998</v>
      </c>
      <c r="H354" s="3">
        <f t="shared" ref="H354:H364" si="256">+F354*75.11%</f>
        <v>125.58391999999999</v>
      </c>
      <c r="I354" s="3">
        <f t="shared" ref="I354:I364" si="257">+F354*71.33%</f>
        <v>119.26375999999998</v>
      </c>
      <c r="J354" s="3">
        <f t="shared" ref="J354:J359" si="258">+F354*0.9</f>
        <v>150.47999999999999</v>
      </c>
      <c r="K354" s="3">
        <f t="shared" si="253"/>
        <v>150.47999999999999</v>
      </c>
      <c r="L354" s="3">
        <f t="shared" ref="L354:L359" si="259">+F354*0.8</f>
        <v>133.76</v>
      </c>
      <c r="M354" s="3">
        <f t="shared" ref="M354:M359" si="260">89.3%*F354</f>
        <v>149.30959999999999</v>
      </c>
      <c r="N354" s="2">
        <f t="shared" ref="N354:N359" si="261">+F354*82.17%</f>
        <v>137.38824</v>
      </c>
      <c r="O354" s="41">
        <f t="shared" ref="O354:O359" si="262">+F354*0.74</f>
        <v>123.72799999999999</v>
      </c>
      <c r="P354" s="74">
        <f t="shared" si="254"/>
        <v>128.07519999999997</v>
      </c>
      <c r="Q354" s="74" t="e">
        <f>+#REF!</f>
        <v>#REF!</v>
      </c>
      <c r="R354" s="74">
        <f t="shared" si="233"/>
        <v>149.30959999999999</v>
      </c>
    </row>
    <row r="355" spans="1:18" s="29" customFormat="1" ht="12" hidden="1" customHeight="1" x14ac:dyDescent="0.2">
      <c r="A355" s="6"/>
      <c r="B355" s="18"/>
      <c r="C355" s="6" t="s">
        <v>261</v>
      </c>
      <c r="D355" s="49" t="s">
        <v>262</v>
      </c>
      <c r="E355" s="6"/>
      <c r="F355" s="83">
        <v>522.5</v>
      </c>
      <c r="G355" s="3">
        <f t="shared" si="255"/>
        <v>438.9</v>
      </c>
      <c r="H355" s="3">
        <f t="shared" si="256"/>
        <v>392.44974999999999</v>
      </c>
      <c r="I355" s="3">
        <f t="shared" si="257"/>
        <v>372.69924999999995</v>
      </c>
      <c r="J355" s="3">
        <f t="shared" si="258"/>
        <v>470.25</v>
      </c>
      <c r="K355" s="3">
        <f t="shared" si="253"/>
        <v>470.25</v>
      </c>
      <c r="L355" s="3">
        <f t="shared" si="259"/>
        <v>418</v>
      </c>
      <c r="M355" s="3">
        <f t="shared" si="260"/>
        <v>466.59250000000003</v>
      </c>
      <c r="N355" s="2">
        <f t="shared" si="261"/>
        <v>429.33825000000002</v>
      </c>
      <c r="O355" s="41">
        <f t="shared" si="262"/>
        <v>386.65</v>
      </c>
      <c r="P355" s="74">
        <f t="shared" si="254"/>
        <v>400.23499999999996</v>
      </c>
      <c r="Q355" s="74" t="e">
        <f>+#REF!</f>
        <v>#REF!</v>
      </c>
      <c r="R355" s="74">
        <f t="shared" si="233"/>
        <v>466.59250000000003</v>
      </c>
    </row>
    <row r="356" spans="1:18" s="29" customFormat="1" ht="12" hidden="1" customHeight="1" x14ac:dyDescent="0.2">
      <c r="A356" s="6"/>
      <c r="B356" s="18"/>
      <c r="C356" s="6" t="s">
        <v>265</v>
      </c>
      <c r="D356" s="49" t="s">
        <v>266</v>
      </c>
      <c r="E356" s="6"/>
      <c r="F356" s="83">
        <v>1919.67</v>
      </c>
      <c r="G356" s="3">
        <f t="shared" si="255"/>
        <v>1612.5228</v>
      </c>
      <c r="H356" s="3">
        <f t="shared" si="256"/>
        <v>1441.864137</v>
      </c>
      <c r="I356" s="3">
        <f t="shared" si="257"/>
        <v>1369.3006109999999</v>
      </c>
      <c r="J356" s="3">
        <f t="shared" si="258"/>
        <v>1727.7030000000002</v>
      </c>
      <c r="K356" s="3">
        <f t="shared" si="253"/>
        <v>1727.7030000000002</v>
      </c>
      <c r="L356" s="3">
        <f t="shared" si="259"/>
        <v>1535.7360000000001</v>
      </c>
      <c r="M356" s="3">
        <f t="shared" si="260"/>
        <v>1714.26531</v>
      </c>
      <c r="N356" s="2">
        <f t="shared" si="261"/>
        <v>1577.3928390000001</v>
      </c>
      <c r="O356" s="41">
        <f t="shared" si="262"/>
        <v>1420.5558000000001</v>
      </c>
      <c r="P356" s="74">
        <f t="shared" si="254"/>
        <v>1470.4672199999998</v>
      </c>
      <c r="Q356" s="74" t="e">
        <f>+#REF!</f>
        <v>#REF!</v>
      </c>
      <c r="R356" s="74">
        <f t="shared" si="233"/>
        <v>1714.26531</v>
      </c>
    </row>
    <row r="357" spans="1:18" s="29" customFormat="1" ht="13.5" hidden="1" customHeight="1" x14ac:dyDescent="0.2">
      <c r="A357" s="6"/>
      <c r="B357" s="18"/>
      <c r="C357" s="6" t="s">
        <v>314</v>
      </c>
      <c r="D357" s="49" t="s">
        <v>49</v>
      </c>
      <c r="E357" s="6" t="s">
        <v>315</v>
      </c>
      <c r="F357" s="83">
        <v>737.77</v>
      </c>
      <c r="G357" s="3">
        <f t="shared" si="255"/>
        <v>619.72679999999991</v>
      </c>
      <c r="H357" s="3">
        <f t="shared" si="256"/>
        <v>554.13904700000001</v>
      </c>
      <c r="I357" s="3">
        <f t="shared" si="257"/>
        <v>526.25134099999991</v>
      </c>
      <c r="J357" s="3">
        <f t="shared" si="258"/>
        <v>663.99300000000005</v>
      </c>
      <c r="K357" s="3">
        <f t="shared" si="253"/>
        <v>663.99300000000005</v>
      </c>
      <c r="L357" s="3">
        <f t="shared" si="259"/>
        <v>590.21600000000001</v>
      </c>
      <c r="M357" s="3">
        <f t="shared" si="260"/>
        <v>658.82861000000003</v>
      </c>
      <c r="N357" s="2">
        <f t="shared" si="261"/>
        <v>606.22560899999996</v>
      </c>
      <c r="O357" s="41">
        <f t="shared" si="262"/>
        <v>545.94979999999998</v>
      </c>
      <c r="P357" s="74">
        <f t="shared" si="254"/>
        <v>565.13181999999995</v>
      </c>
      <c r="Q357" s="74" t="e">
        <f>+#REF!</f>
        <v>#REF!</v>
      </c>
      <c r="R357" s="74">
        <f t="shared" si="233"/>
        <v>658.82861000000003</v>
      </c>
    </row>
    <row r="358" spans="1:18" s="29" customFormat="1" ht="12" hidden="1" customHeight="1" x14ac:dyDescent="0.2">
      <c r="A358" s="6"/>
      <c r="B358" s="18"/>
      <c r="C358" s="6" t="s">
        <v>316</v>
      </c>
      <c r="D358" s="49" t="s">
        <v>247</v>
      </c>
      <c r="E358" s="6">
        <v>58150</v>
      </c>
      <c r="F358" s="83">
        <v>8401.7999999999993</v>
      </c>
      <c r="G358" s="3">
        <f t="shared" si="255"/>
        <v>7057.5119999999988</v>
      </c>
      <c r="H358" s="3">
        <f t="shared" si="256"/>
        <v>6310.5919799999992</v>
      </c>
      <c r="I358" s="3">
        <f t="shared" si="257"/>
        <v>5993.0039399999987</v>
      </c>
      <c r="J358" s="3">
        <f t="shared" si="258"/>
        <v>7561.62</v>
      </c>
      <c r="K358" s="3">
        <f t="shared" si="253"/>
        <v>7561.62</v>
      </c>
      <c r="L358" s="3">
        <f t="shared" si="259"/>
        <v>6721.44</v>
      </c>
      <c r="M358" s="3">
        <f t="shared" si="260"/>
        <v>7502.8073999999997</v>
      </c>
      <c r="N358" s="2">
        <f t="shared" si="261"/>
        <v>6903.7590599999994</v>
      </c>
      <c r="O358" s="41">
        <f t="shared" si="262"/>
        <v>6217.3319999999994</v>
      </c>
      <c r="P358" s="74">
        <f t="shared" si="254"/>
        <v>6435.7787999999982</v>
      </c>
      <c r="Q358" s="74" t="e">
        <f>+#REF!</f>
        <v>#REF!</v>
      </c>
      <c r="R358" s="74">
        <f t="shared" si="233"/>
        <v>7502.8073999999997</v>
      </c>
    </row>
    <row r="359" spans="1:18" s="29" customFormat="1" ht="12" hidden="1" customHeight="1" x14ac:dyDescent="0.2">
      <c r="A359" s="6"/>
      <c r="B359" s="18"/>
      <c r="C359" s="6" t="s">
        <v>317</v>
      </c>
      <c r="D359" s="49" t="s">
        <v>243</v>
      </c>
      <c r="E359" s="6"/>
      <c r="F359" s="83">
        <v>888.25</v>
      </c>
      <c r="G359" s="3">
        <f t="shared" si="255"/>
        <v>746.13</v>
      </c>
      <c r="H359" s="3">
        <f t="shared" si="256"/>
        <v>667.16457500000001</v>
      </c>
      <c r="I359" s="3">
        <f t="shared" si="257"/>
        <v>633.58872499999995</v>
      </c>
      <c r="J359" s="3">
        <f t="shared" si="258"/>
        <v>799.42500000000007</v>
      </c>
      <c r="K359" s="3">
        <f t="shared" si="253"/>
        <v>799.42500000000007</v>
      </c>
      <c r="L359" s="3">
        <f t="shared" si="259"/>
        <v>710.6</v>
      </c>
      <c r="M359" s="41">
        <f t="shared" si="260"/>
        <v>793.20725000000004</v>
      </c>
      <c r="N359" s="2">
        <f t="shared" si="261"/>
        <v>729.87502499999994</v>
      </c>
      <c r="O359" s="41">
        <f t="shared" si="262"/>
        <v>657.30499999999995</v>
      </c>
      <c r="P359" s="74">
        <f t="shared" si="254"/>
        <v>680.39949999999988</v>
      </c>
      <c r="Q359" s="74" t="e">
        <f>+#REF!</f>
        <v>#REF!</v>
      </c>
      <c r="R359" s="74">
        <f t="shared" si="233"/>
        <v>793.20725000000004</v>
      </c>
    </row>
    <row r="360" spans="1:18" s="29" customFormat="1" ht="12" x14ac:dyDescent="0.2">
      <c r="A360" s="6"/>
      <c r="B360" s="18"/>
      <c r="C360" s="6" t="s">
        <v>318</v>
      </c>
      <c r="D360" s="49" t="s">
        <v>319</v>
      </c>
      <c r="E360" s="6">
        <v>93010</v>
      </c>
      <c r="F360" s="91">
        <v>52.25</v>
      </c>
      <c r="G360" s="3">
        <f t="shared" si="255"/>
        <v>43.89</v>
      </c>
      <c r="H360" s="2">
        <f>+F360*0.7287</f>
        <v>38.074575000000003</v>
      </c>
      <c r="I360" s="2">
        <f>+F360*0.692</f>
        <v>36.156999999999996</v>
      </c>
      <c r="J360" s="2">
        <f>+F360*0.89</f>
        <v>46.502499999999998</v>
      </c>
      <c r="K360" s="3">
        <f t="shared" si="253"/>
        <v>47.024999999999999</v>
      </c>
      <c r="L360" s="2">
        <f>+F360*0.789</f>
        <v>41.225250000000003</v>
      </c>
      <c r="M360" s="67">
        <f>0.885*F360</f>
        <v>46.241250000000001</v>
      </c>
      <c r="N360" s="2">
        <f>+F360*0.26</f>
        <v>13.585000000000001</v>
      </c>
      <c r="O360" s="41">
        <f>+F360*0.8217</f>
        <v>42.933824999999999</v>
      </c>
      <c r="P360" s="74">
        <f t="shared" si="254"/>
        <v>40.023499999999991</v>
      </c>
      <c r="Q360" s="74">
        <f>MIN(H360:P360)</f>
        <v>13.585000000000001</v>
      </c>
      <c r="R360" s="74">
        <f>MAX(H360:P360)</f>
        <v>47.024999999999999</v>
      </c>
    </row>
    <row r="361" spans="1:18" s="29" customFormat="1" ht="12" hidden="1" customHeight="1" x14ac:dyDescent="0.2">
      <c r="A361" s="6"/>
      <c r="B361" s="18"/>
      <c r="C361" s="6" t="s">
        <v>320</v>
      </c>
      <c r="D361" s="49" t="s">
        <v>260</v>
      </c>
      <c r="E361" s="6"/>
      <c r="F361" s="83">
        <v>292.60000000000002</v>
      </c>
      <c r="G361" s="3">
        <f t="shared" si="255"/>
        <v>245.78400000000002</v>
      </c>
      <c r="H361" s="3">
        <f t="shared" si="256"/>
        <v>219.77186</v>
      </c>
      <c r="I361" s="3">
        <f t="shared" si="257"/>
        <v>208.71158</v>
      </c>
      <c r="J361" s="3">
        <f>+F361*0.9</f>
        <v>263.34000000000003</v>
      </c>
      <c r="K361" s="3">
        <f t="shared" si="253"/>
        <v>263.34000000000003</v>
      </c>
      <c r="L361" s="3">
        <f>+F361*0.8</f>
        <v>234.08000000000004</v>
      </c>
      <c r="M361" s="3">
        <f>89.3%*F361</f>
        <v>261.29180000000002</v>
      </c>
      <c r="N361" s="2">
        <f>+F361*82.17%</f>
        <v>240.42942000000002</v>
      </c>
      <c r="O361" s="41">
        <f>+F361*0.74</f>
        <v>216.524</v>
      </c>
      <c r="P361" s="74">
        <f t="shared" si="254"/>
        <v>224.13159999999999</v>
      </c>
      <c r="Q361" s="74" t="e">
        <f>+#REF!</f>
        <v>#REF!</v>
      </c>
      <c r="R361" s="74">
        <f t="shared" si="233"/>
        <v>261.29180000000002</v>
      </c>
    </row>
    <row r="362" spans="1:18" s="29" customFormat="1" ht="12" x14ac:dyDescent="0.2">
      <c r="A362" s="6"/>
      <c r="B362" s="18"/>
      <c r="C362" s="6" t="s">
        <v>321</v>
      </c>
      <c r="D362" s="49" t="s">
        <v>322</v>
      </c>
      <c r="E362" s="6"/>
      <c r="F362" s="91">
        <v>914.38</v>
      </c>
      <c r="G362" s="3">
        <f t="shared" si="255"/>
        <v>768.07920000000001</v>
      </c>
      <c r="H362" s="2">
        <f>+F362*0.7287</f>
        <v>666.30870600000003</v>
      </c>
      <c r="I362" s="2">
        <f>+F362*0.692</f>
        <v>632.75095999999996</v>
      </c>
      <c r="J362" s="2">
        <f>+F362*0.89</f>
        <v>813.79819999999995</v>
      </c>
      <c r="K362" s="3">
        <f t="shared" si="253"/>
        <v>822.94200000000001</v>
      </c>
      <c r="L362" s="2">
        <f>+F362*0.789</f>
        <v>721.44582000000003</v>
      </c>
      <c r="M362" s="67">
        <f>0.885*F362</f>
        <v>809.22630000000004</v>
      </c>
      <c r="N362" s="2">
        <f>+F362*0.26</f>
        <v>237.7388</v>
      </c>
      <c r="O362" s="41">
        <f>+F362*0.8217</f>
        <v>751.346046</v>
      </c>
      <c r="P362" s="74">
        <f t="shared" si="254"/>
        <v>700.41507999999988</v>
      </c>
      <c r="Q362" s="74">
        <f>MIN(H362:P362)</f>
        <v>237.7388</v>
      </c>
      <c r="R362" s="74">
        <f>MAX(H362:P362)</f>
        <v>822.94200000000001</v>
      </c>
    </row>
    <row r="363" spans="1:18" s="29" customFormat="1" ht="12" hidden="1" customHeight="1" x14ac:dyDescent="0.2">
      <c r="A363" s="6"/>
      <c r="B363" s="18"/>
      <c r="C363" s="6" t="s">
        <v>323</v>
      </c>
      <c r="D363" s="49" t="s">
        <v>245</v>
      </c>
      <c r="E363" s="6"/>
      <c r="F363" s="83">
        <v>574.75</v>
      </c>
      <c r="G363" s="3">
        <f t="shared" si="255"/>
        <v>482.78999999999996</v>
      </c>
      <c r="H363" s="3">
        <f t="shared" si="256"/>
        <v>431.69472500000001</v>
      </c>
      <c r="I363" s="3">
        <f t="shared" si="257"/>
        <v>409.96917499999995</v>
      </c>
      <c r="J363" s="3">
        <f>+F363*0.9</f>
        <v>517.27499999999998</v>
      </c>
      <c r="K363" s="3">
        <f t="shared" si="253"/>
        <v>517.27499999999998</v>
      </c>
      <c r="L363" s="3">
        <f>+F363*0.8</f>
        <v>459.8</v>
      </c>
      <c r="M363" s="3">
        <f>89.3%*F363</f>
        <v>513.25175000000002</v>
      </c>
      <c r="N363" s="2">
        <f>+F363*82.17%</f>
        <v>472.27207499999997</v>
      </c>
      <c r="O363" s="41">
        <f>+F363*0.74</f>
        <v>425.315</v>
      </c>
      <c r="P363" s="74">
        <f t="shared" si="254"/>
        <v>440.25849999999997</v>
      </c>
      <c r="Q363" s="74" t="e">
        <f>+#REF!</f>
        <v>#REF!</v>
      </c>
      <c r="R363" s="74">
        <f t="shared" si="233"/>
        <v>513.25175000000002</v>
      </c>
    </row>
    <row r="364" spans="1:18" s="29" customFormat="1" ht="12" hidden="1" customHeight="1" x14ac:dyDescent="0.2">
      <c r="A364" s="6"/>
      <c r="B364" s="18"/>
      <c r="C364" s="6" t="s">
        <v>274</v>
      </c>
      <c r="D364" s="49" t="s">
        <v>249</v>
      </c>
      <c r="E364" s="6"/>
      <c r="F364" s="83">
        <v>866.31</v>
      </c>
      <c r="G364" s="3">
        <f t="shared" si="255"/>
        <v>727.70039999999995</v>
      </c>
      <c r="H364" s="3">
        <f t="shared" si="256"/>
        <v>650.68544099999997</v>
      </c>
      <c r="I364" s="3">
        <f t="shared" si="257"/>
        <v>617.93892299999993</v>
      </c>
      <c r="J364" s="3">
        <f>+F364*0.9</f>
        <v>779.67899999999997</v>
      </c>
      <c r="K364" s="3">
        <f t="shared" si="253"/>
        <v>779.67899999999997</v>
      </c>
      <c r="L364" s="3">
        <f>+F364*0.8</f>
        <v>693.048</v>
      </c>
      <c r="M364" s="3">
        <f>89.3%*F364</f>
        <v>773.61482999999998</v>
      </c>
      <c r="N364" s="2">
        <f>+F364*82.17%</f>
        <v>711.84692699999994</v>
      </c>
      <c r="O364" s="41">
        <f>+F364*0.74</f>
        <v>641.06939999999997</v>
      </c>
      <c r="P364" s="74">
        <f t="shared" si="254"/>
        <v>663.59345999999982</v>
      </c>
      <c r="Q364" s="74" t="e">
        <f>+#REF!</f>
        <v>#REF!</v>
      </c>
      <c r="R364" s="74">
        <f t="shared" si="233"/>
        <v>773.61482999999998</v>
      </c>
    </row>
    <row r="365" spans="1:18" s="29" customFormat="1" ht="12" hidden="1" customHeight="1" x14ac:dyDescent="0.2">
      <c r="A365" s="6"/>
      <c r="B365" s="18"/>
      <c r="C365" s="6"/>
      <c r="D365" s="49"/>
      <c r="E365" s="6"/>
      <c r="F365" s="82"/>
      <c r="G365" s="3"/>
      <c r="H365" s="3"/>
      <c r="I365" s="3"/>
      <c r="J365" s="3"/>
      <c r="K365" s="3"/>
      <c r="L365" s="3"/>
      <c r="M365" s="41"/>
      <c r="N365" s="2"/>
      <c r="O365" s="41"/>
      <c r="P365" s="74"/>
      <c r="Q365" s="74"/>
      <c r="R365" s="74"/>
    </row>
    <row r="366" spans="1:18" s="29" customFormat="1" ht="24" hidden="1" customHeight="1" x14ac:dyDescent="0.2">
      <c r="A366" s="6">
        <v>199</v>
      </c>
      <c r="B366" s="18" t="s">
        <v>324</v>
      </c>
      <c r="C366" s="6" t="s">
        <v>268</v>
      </c>
      <c r="D366" s="49" t="s">
        <v>247</v>
      </c>
      <c r="E366" s="6">
        <v>58260</v>
      </c>
      <c r="F366" s="83">
        <v>2194.5</v>
      </c>
      <c r="G366" s="3">
        <f>+F366*0.84</f>
        <v>1843.3799999999999</v>
      </c>
      <c r="H366" s="3">
        <f>+F366*75.11%</f>
        <v>1648.2889499999999</v>
      </c>
      <c r="I366" s="3">
        <f>+F366*71.33%</f>
        <v>1565.3368499999999</v>
      </c>
      <c r="J366" s="3">
        <f t="shared" ref="J366:J376" si="263">+F366*0.9</f>
        <v>1975.05</v>
      </c>
      <c r="K366" s="3">
        <f t="shared" ref="K366:K376" si="264">+F366*0.9</f>
        <v>1975.05</v>
      </c>
      <c r="L366" s="3">
        <f t="shared" ref="L366:L376" si="265">+F366*0.8</f>
        <v>1755.6000000000001</v>
      </c>
      <c r="M366" s="41">
        <f t="shared" ref="M366:M376" si="266">89.3%*F366</f>
        <v>1959.6885</v>
      </c>
      <c r="N366" s="2">
        <f t="shared" ref="N366:N376" si="267">+F366*82.17%</f>
        <v>1803.22065</v>
      </c>
      <c r="O366" s="41">
        <f t="shared" ref="O366:O376" si="268">+F366*0.74</f>
        <v>1623.93</v>
      </c>
      <c r="P366" s="74">
        <f t="shared" ref="P366:P376" si="269">+F366*76.6%</f>
        <v>1680.9869999999999</v>
      </c>
      <c r="Q366" s="74" t="e">
        <f>+#REF!</f>
        <v>#REF!</v>
      </c>
      <c r="R366" s="74">
        <f t="shared" si="233"/>
        <v>1959.6885</v>
      </c>
    </row>
    <row r="367" spans="1:18" s="29" customFormat="1" ht="12" hidden="1" customHeight="1" x14ac:dyDescent="0.2">
      <c r="A367" s="6"/>
      <c r="B367" s="18"/>
      <c r="C367" s="6" t="s">
        <v>273</v>
      </c>
      <c r="D367" s="49" t="s">
        <v>262</v>
      </c>
      <c r="E367" s="6"/>
      <c r="F367" s="83">
        <v>1558.1</v>
      </c>
      <c r="G367" s="3">
        <f t="shared" ref="G367:G376" si="270">+F367*0.84</f>
        <v>1308.8039999999999</v>
      </c>
      <c r="H367" s="3">
        <f t="shared" ref="H367:H376" si="271">+F367*75.11%</f>
        <v>1170.28891</v>
      </c>
      <c r="I367" s="3">
        <f t="shared" ref="I367:I376" si="272">+F367*71.33%</f>
        <v>1111.3927299999998</v>
      </c>
      <c r="J367" s="3">
        <f t="shared" si="263"/>
        <v>1402.29</v>
      </c>
      <c r="K367" s="3">
        <f t="shared" si="264"/>
        <v>1402.29</v>
      </c>
      <c r="L367" s="3">
        <f t="shared" si="265"/>
        <v>1246.48</v>
      </c>
      <c r="M367" s="3">
        <f t="shared" si="266"/>
        <v>1391.3833</v>
      </c>
      <c r="N367" s="2">
        <f t="shared" si="267"/>
        <v>1280.2907699999998</v>
      </c>
      <c r="O367" s="41">
        <f t="shared" si="268"/>
        <v>1152.9939999999999</v>
      </c>
      <c r="P367" s="74">
        <f t="shared" si="269"/>
        <v>1193.5045999999998</v>
      </c>
      <c r="Q367" s="74" t="e">
        <f>+#REF!</f>
        <v>#REF!</v>
      </c>
      <c r="R367" s="74">
        <f t="shared" si="233"/>
        <v>1391.3833</v>
      </c>
    </row>
    <row r="368" spans="1:18" s="29" customFormat="1" ht="12" hidden="1" customHeight="1" x14ac:dyDescent="0.2">
      <c r="A368" s="6"/>
      <c r="B368" s="18"/>
      <c r="C368" s="6" t="s">
        <v>265</v>
      </c>
      <c r="D368" s="49" t="s">
        <v>266</v>
      </c>
      <c r="E368" s="6"/>
      <c r="F368" s="83">
        <v>205.87</v>
      </c>
      <c r="G368" s="3">
        <f t="shared" si="270"/>
        <v>172.9308</v>
      </c>
      <c r="H368" s="3">
        <f t="shared" si="271"/>
        <v>154.62895700000001</v>
      </c>
      <c r="I368" s="3">
        <f t="shared" si="272"/>
        <v>146.847071</v>
      </c>
      <c r="J368" s="3">
        <f t="shared" si="263"/>
        <v>185.28300000000002</v>
      </c>
      <c r="K368" s="3">
        <f t="shared" si="264"/>
        <v>185.28300000000002</v>
      </c>
      <c r="L368" s="3">
        <f t="shared" si="265"/>
        <v>164.69600000000003</v>
      </c>
      <c r="M368" s="3">
        <f t="shared" si="266"/>
        <v>183.84191000000001</v>
      </c>
      <c r="N368" s="2">
        <f t="shared" si="267"/>
        <v>169.16337899999999</v>
      </c>
      <c r="O368" s="41">
        <f t="shared" si="268"/>
        <v>152.34379999999999</v>
      </c>
      <c r="P368" s="74">
        <f t="shared" si="269"/>
        <v>157.69641999999999</v>
      </c>
      <c r="Q368" s="74" t="e">
        <f>+#REF!</f>
        <v>#REF!</v>
      </c>
      <c r="R368" s="74">
        <f t="shared" si="233"/>
        <v>183.84191000000001</v>
      </c>
    </row>
    <row r="369" spans="1:18" s="29" customFormat="1" ht="12" hidden="1" customHeight="1" x14ac:dyDescent="0.2">
      <c r="A369" s="6"/>
      <c r="B369" s="18"/>
      <c r="C369" s="6" t="s">
        <v>255</v>
      </c>
      <c r="D369" s="49" t="s">
        <v>256</v>
      </c>
      <c r="E369" s="6" t="s">
        <v>315</v>
      </c>
      <c r="F369" s="83">
        <v>488.02</v>
      </c>
      <c r="G369" s="3">
        <f t="shared" si="270"/>
        <v>409.93679999999995</v>
      </c>
      <c r="H369" s="3">
        <f t="shared" si="271"/>
        <v>366.55182199999996</v>
      </c>
      <c r="I369" s="3">
        <f t="shared" si="272"/>
        <v>348.10466599999995</v>
      </c>
      <c r="J369" s="3">
        <f t="shared" si="263"/>
        <v>439.21800000000002</v>
      </c>
      <c r="K369" s="3">
        <f t="shared" si="264"/>
        <v>439.21800000000002</v>
      </c>
      <c r="L369" s="3">
        <f t="shared" si="265"/>
        <v>390.416</v>
      </c>
      <c r="M369" s="3">
        <f t="shared" si="266"/>
        <v>435.80185999999998</v>
      </c>
      <c r="N369" s="2">
        <f t="shared" si="267"/>
        <v>401.006034</v>
      </c>
      <c r="O369" s="41">
        <f t="shared" si="268"/>
        <v>361.13479999999998</v>
      </c>
      <c r="P369" s="74">
        <f t="shared" si="269"/>
        <v>373.82331999999997</v>
      </c>
      <c r="Q369" s="74" t="e">
        <f>+#REF!</f>
        <v>#REF!</v>
      </c>
      <c r="R369" s="74">
        <f t="shared" si="233"/>
        <v>435.80185999999998</v>
      </c>
    </row>
    <row r="370" spans="1:18" s="29" customFormat="1" ht="12" hidden="1" customHeight="1" x14ac:dyDescent="0.2">
      <c r="A370" s="6"/>
      <c r="B370" s="18"/>
      <c r="C370" s="6" t="s">
        <v>252</v>
      </c>
      <c r="D370" s="49" t="s">
        <v>49</v>
      </c>
      <c r="E370" s="6"/>
      <c r="F370" s="83">
        <v>445.17</v>
      </c>
      <c r="G370" s="3">
        <f t="shared" si="270"/>
        <v>373.94279999999998</v>
      </c>
      <c r="H370" s="3">
        <f t="shared" si="271"/>
        <v>334.367187</v>
      </c>
      <c r="I370" s="3">
        <f t="shared" si="272"/>
        <v>317.539761</v>
      </c>
      <c r="J370" s="3">
        <f t="shared" si="263"/>
        <v>400.65300000000002</v>
      </c>
      <c r="K370" s="3">
        <f t="shared" si="264"/>
        <v>400.65300000000002</v>
      </c>
      <c r="L370" s="3">
        <f t="shared" si="265"/>
        <v>356.13600000000002</v>
      </c>
      <c r="M370" s="3">
        <f t="shared" si="266"/>
        <v>397.53681</v>
      </c>
      <c r="N370" s="2">
        <f t="shared" si="267"/>
        <v>365.79618900000003</v>
      </c>
      <c r="O370" s="41">
        <f t="shared" si="268"/>
        <v>329.42579999999998</v>
      </c>
      <c r="P370" s="74">
        <f t="shared" si="269"/>
        <v>341.00021999999996</v>
      </c>
      <c r="Q370" s="74" t="e">
        <f>+#REF!</f>
        <v>#REF!</v>
      </c>
      <c r="R370" s="74">
        <f t="shared" si="233"/>
        <v>397.53681</v>
      </c>
    </row>
    <row r="371" spans="1:18" s="29" customFormat="1" ht="24" hidden="1" customHeight="1" x14ac:dyDescent="0.2">
      <c r="A371" s="6"/>
      <c r="B371" s="18"/>
      <c r="C371" s="18" t="s">
        <v>324</v>
      </c>
      <c r="D371" s="49" t="s">
        <v>247</v>
      </c>
      <c r="E371" s="6">
        <v>58260</v>
      </c>
      <c r="F371" s="83">
        <v>7089.28</v>
      </c>
      <c r="G371" s="3">
        <f t="shared" si="270"/>
        <v>5954.9951999999994</v>
      </c>
      <c r="H371" s="3">
        <f t="shared" si="271"/>
        <v>5324.7582079999993</v>
      </c>
      <c r="I371" s="3">
        <f t="shared" si="272"/>
        <v>5056.7834239999993</v>
      </c>
      <c r="J371" s="3">
        <f t="shared" si="263"/>
        <v>6380.3519999999999</v>
      </c>
      <c r="K371" s="3">
        <f t="shared" si="264"/>
        <v>6380.3519999999999</v>
      </c>
      <c r="L371" s="3">
        <f t="shared" si="265"/>
        <v>5671.424</v>
      </c>
      <c r="M371" s="3">
        <f t="shared" si="266"/>
        <v>6330.7270399999998</v>
      </c>
      <c r="N371" s="2">
        <f t="shared" si="267"/>
        <v>5825.2613759999995</v>
      </c>
      <c r="O371" s="41">
        <f t="shared" si="268"/>
        <v>5246.0671999999995</v>
      </c>
      <c r="P371" s="76">
        <f t="shared" si="269"/>
        <v>5430.3884799999987</v>
      </c>
      <c r="Q371" s="76" t="e">
        <f>+#REF!</f>
        <v>#REF!</v>
      </c>
      <c r="R371" s="76">
        <f t="shared" si="233"/>
        <v>6330.7270399999998</v>
      </c>
    </row>
    <row r="372" spans="1:18" s="29" customFormat="1" ht="12" hidden="1" customHeight="1" x14ac:dyDescent="0.2">
      <c r="A372" s="6"/>
      <c r="B372" s="18"/>
      <c r="C372" s="6" t="s">
        <v>317</v>
      </c>
      <c r="D372" s="49" t="s">
        <v>243</v>
      </c>
      <c r="E372" s="6"/>
      <c r="F372" s="83">
        <v>888.25</v>
      </c>
      <c r="G372" s="3">
        <f t="shared" si="270"/>
        <v>746.13</v>
      </c>
      <c r="H372" s="3">
        <f t="shared" si="271"/>
        <v>667.16457500000001</v>
      </c>
      <c r="I372" s="3">
        <f t="shared" si="272"/>
        <v>633.58872499999995</v>
      </c>
      <c r="J372" s="3">
        <f t="shared" si="263"/>
        <v>799.42500000000007</v>
      </c>
      <c r="K372" s="3">
        <f t="shared" si="264"/>
        <v>799.42500000000007</v>
      </c>
      <c r="L372" s="3">
        <f t="shared" si="265"/>
        <v>710.6</v>
      </c>
      <c r="M372" s="41">
        <f t="shared" si="266"/>
        <v>793.20725000000004</v>
      </c>
      <c r="N372" s="2">
        <f t="shared" si="267"/>
        <v>729.87502499999994</v>
      </c>
      <c r="O372" s="41">
        <f t="shared" si="268"/>
        <v>657.30499999999995</v>
      </c>
      <c r="P372" s="74">
        <f t="shared" si="269"/>
        <v>680.39949999999988</v>
      </c>
      <c r="Q372" s="74" t="e">
        <f>+#REF!</f>
        <v>#REF!</v>
      </c>
      <c r="R372" s="74">
        <f t="shared" si="233"/>
        <v>793.20725000000004</v>
      </c>
    </row>
    <row r="373" spans="1:18" s="29" customFormat="1" ht="12" hidden="1" customHeight="1" x14ac:dyDescent="0.2">
      <c r="A373" s="6"/>
      <c r="B373" s="18"/>
      <c r="C373" s="6" t="s">
        <v>325</v>
      </c>
      <c r="D373" s="49" t="s">
        <v>326</v>
      </c>
      <c r="E373" s="6"/>
      <c r="F373" s="83">
        <v>1030.3699999999999</v>
      </c>
      <c r="G373" s="3">
        <f t="shared" si="270"/>
        <v>865.5107999999999</v>
      </c>
      <c r="H373" s="3">
        <f t="shared" si="271"/>
        <v>773.91090699999995</v>
      </c>
      <c r="I373" s="3">
        <f t="shared" si="272"/>
        <v>734.96292099999982</v>
      </c>
      <c r="J373" s="3">
        <f t="shared" si="263"/>
        <v>927.33299999999997</v>
      </c>
      <c r="K373" s="3">
        <f t="shared" si="264"/>
        <v>927.33299999999997</v>
      </c>
      <c r="L373" s="3">
        <f t="shared" si="265"/>
        <v>824.29599999999994</v>
      </c>
      <c r="M373" s="41">
        <f t="shared" si="266"/>
        <v>920.12040999999988</v>
      </c>
      <c r="N373" s="2">
        <f t="shared" si="267"/>
        <v>846.6550289999999</v>
      </c>
      <c r="O373" s="41">
        <f t="shared" si="268"/>
        <v>762.47379999999987</v>
      </c>
      <c r="P373" s="74">
        <f t="shared" si="269"/>
        <v>789.26341999999977</v>
      </c>
      <c r="Q373" s="74" t="e">
        <f>+#REF!</f>
        <v>#REF!</v>
      </c>
      <c r="R373" s="74">
        <f t="shared" si="233"/>
        <v>920.12040999999988</v>
      </c>
    </row>
    <row r="374" spans="1:18" s="29" customFormat="1" ht="12" hidden="1" customHeight="1" x14ac:dyDescent="0.2">
      <c r="A374" s="6"/>
      <c r="B374" s="18"/>
      <c r="C374" s="6" t="s">
        <v>327</v>
      </c>
      <c r="D374" s="49" t="s">
        <v>260</v>
      </c>
      <c r="E374" s="6"/>
      <c r="F374" s="83">
        <v>282.14999999999998</v>
      </c>
      <c r="G374" s="3">
        <f t="shared" si="270"/>
        <v>237.00599999999997</v>
      </c>
      <c r="H374" s="3">
        <f t="shared" si="271"/>
        <v>211.92286499999997</v>
      </c>
      <c r="I374" s="3">
        <f t="shared" si="272"/>
        <v>201.25759499999995</v>
      </c>
      <c r="J374" s="3">
        <f t="shared" si="263"/>
        <v>253.93499999999997</v>
      </c>
      <c r="K374" s="3">
        <f t="shared" si="264"/>
        <v>253.93499999999997</v>
      </c>
      <c r="L374" s="3">
        <f t="shared" si="265"/>
        <v>225.72</v>
      </c>
      <c r="M374" s="3">
        <f t="shared" si="266"/>
        <v>251.95994999999999</v>
      </c>
      <c r="N374" s="2">
        <f t="shared" si="267"/>
        <v>231.84265499999998</v>
      </c>
      <c r="O374" s="41">
        <f t="shared" si="268"/>
        <v>208.79099999999997</v>
      </c>
      <c r="P374" s="74">
        <f t="shared" si="269"/>
        <v>216.12689999999995</v>
      </c>
      <c r="Q374" s="74" t="e">
        <f>+#REF!</f>
        <v>#REF!</v>
      </c>
      <c r="R374" s="74">
        <f t="shared" si="233"/>
        <v>251.95994999999999</v>
      </c>
    </row>
    <row r="375" spans="1:18" s="29" customFormat="1" ht="14.25" hidden="1" customHeight="1" x14ac:dyDescent="0.2">
      <c r="A375" s="6"/>
      <c r="B375" s="18"/>
      <c r="C375" s="6" t="s">
        <v>274</v>
      </c>
      <c r="D375" s="49" t="s">
        <v>249</v>
      </c>
      <c r="E375" s="6"/>
      <c r="F375" s="83">
        <v>508.92</v>
      </c>
      <c r="G375" s="3">
        <f t="shared" si="270"/>
        <v>427.49279999999999</v>
      </c>
      <c r="H375" s="3">
        <f t="shared" si="271"/>
        <v>382.24981200000002</v>
      </c>
      <c r="I375" s="3">
        <f t="shared" si="272"/>
        <v>363.01263599999999</v>
      </c>
      <c r="J375" s="3">
        <f t="shared" si="263"/>
        <v>458.02800000000002</v>
      </c>
      <c r="K375" s="3">
        <f t="shared" si="264"/>
        <v>458.02800000000002</v>
      </c>
      <c r="L375" s="3">
        <f t="shared" si="265"/>
        <v>407.13600000000002</v>
      </c>
      <c r="M375" s="3">
        <f t="shared" si="266"/>
        <v>454.46556000000004</v>
      </c>
      <c r="N375" s="2">
        <f t="shared" si="267"/>
        <v>418.17956400000003</v>
      </c>
      <c r="O375" s="41">
        <f t="shared" si="268"/>
        <v>376.60079999999999</v>
      </c>
      <c r="P375" s="74">
        <f t="shared" si="269"/>
        <v>389.83271999999994</v>
      </c>
      <c r="Q375" s="74" t="e">
        <f>+#REF!</f>
        <v>#REF!</v>
      </c>
      <c r="R375" s="74">
        <f t="shared" si="233"/>
        <v>454.46556000000004</v>
      </c>
    </row>
    <row r="376" spans="1:18" s="29" customFormat="1" ht="12" hidden="1" customHeight="1" x14ac:dyDescent="0.2">
      <c r="A376" s="6"/>
      <c r="B376" s="18"/>
      <c r="C376" s="6" t="s">
        <v>323</v>
      </c>
      <c r="D376" s="49" t="s">
        <v>245</v>
      </c>
      <c r="E376" s="6"/>
      <c r="F376" s="83">
        <v>1367.91</v>
      </c>
      <c r="G376" s="3">
        <f t="shared" si="270"/>
        <v>1149.0444</v>
      </c>
      <c r="H376" s="3">
        <f t="shared" si="271"/>
        <v>1027.437201</v>
      </c>
      <c r="I376" s="3">
        <f t="shared" si="272"/>
        <v>975.73020299999996</v>
      </c>
      <c r="J376" s="3">
        <f t="shared" si="263"/>
        <v>1231.1190000000001</v>
      </c>
      <c r="K376" s="3">
        <f t="shared" si="264"/>
        <v>1231.1190000000001</v>
      </c>
      <c r="L376" s="3">
        <f t="shared" si="265"/>
        <v>1094.3280000000002</v>
      </c>
      <c r="M376" s="41">
        <f t="shared" si="266"/>
        <v>1221.5436300000001</v>
      </c>
      <c r="N376" s="2">
        <f t="shared" si="267"/>
        <v>1124.011647</v>
      </c>
      <c r="O376" s="41">
        <f t="shared" si="268"/>
        <v>1012.2534000000001</v>
      </c>
      <c r="P376" s="74">
        <f t="shared" si="269"/>
        <v>1047.81906</v>
      </c>
      <c r="Q376" s="74" t="e">
        <f>+#REF!</f>
        <v>#REF!</v>
      </c>
      <c r="R376" s="74">
        <f t="shared" si="233"/>
        <v>1221.5436300000001</v>
      </c>
    </row>
    <row r="377" spans="1:18" s="29" customFormat="1" ht="12" hidden="1" customHeight="1" x14ac:dyDescent="0.2">
      <c r="A377" s="6"/>
      <c r="B377" s="18"/>
      <c r="C377" s="6"/>
      <c r="D377" s="49"/>
      <c r="E377" s="6"/>
      <c r="F377" s="82"/>
      <c r="G377" s="3"/>
      <c r="H377" s="3"/>
      <c r="I377" s="3"/>
      <c r="J377" s="3"/>
      <c r="K377" s="3"/>
      <c r="L377" s="3"/>
      <c r="M377" s="41"/>
      <c r="N377" s="2"/>
      <c r="O377" s="41"/>
      <c r="P377" s="74"/>
      <c r="Q377" s="74"/>
      <c r="R377" s="74"/>
    </row>
    <row r="378" spans="1:18" s="29" customFormat="1" ht="12" hidden="1" customHeight="1" x14ac:dyDescent="0.2">
      <c r="A378" s="6"/>
      <c r="B378" s="18"/>
      <c r="C378" s="6"/>
      <c r="D378" s="49"/>
      <c r="E378" s="6"/>
      <c r="F378" s="82"/>
      <c r="G378" s="3"/>
      <c r="H378" s="3"/>
      <c r="I378" s="3"/>
      <c r="J378" s="3"/>
      <c r="K378" s="3"/>
      <c r="L378" s="3"/>
      <c r="M378" s="41"/>
      <c r="N378" s="2"/>
      <c r="O378" s="41"/>
      <c r="P378" s="74"/>
      <c r="Q378" s="74"/>
      <c r="R378" s="74"/>
    </row>
    <row r="379" spans="1:18" s="29" customFormat="1" ht="24" x14ac:dyDescent="0.2">
      <c r="A379" s="6">
        <v>200</v>
      </c>
      <c r="B379" s="18" t="s">
        <v>328</v>
      </c>
      <c r="C379" s="6" t="s">
        <v>268</v>
      </c>
      <c r="D379" s="49" t="s">
        <v>18</v>
      </c>
      <c r="E379" s="6" t="s">
        <v>329</v>
      </c>
      <c r="F379" s="91">
        <v>2821.5</v>
      </c>
      <c r="G379" s="3">
        <f>+F379*0.84</f>
        <v>2370.06</v>
      </c>
      <c r="H379" s="2">
        <f>+F379*0.7287</f>
        <v>2056.0270500000001</v>
      </c>
      <c r="I379" s="2">
        <f>+F379*0.692</f>
        <v>1952.4779999999998</v>
      </c>
      <c r="J379" s="2">
        <f>+F379*0.89</f>
        <v>2511.1350000000002</v>
      </c>
      <c r="K379" s="3">
        <f t="shared" ref="K379:K386" si="273">+F379*0.9</f>
        <v>2539.35</v>
      </c>
      <c r="L379" s="2">
        <f>+F379*0.789</f>
        <v>2226.1635000000001</v>
      </c>
      <c r="M379" s="67">
        <f>0.885*F379</f>
        <v>2497.0275000000001</v>
      </c>
      <c r="N379" s="2">
        <f>+F379*0.26</f>
        <v>733.59</v>
      </c>
      <c r="O379" s="41">
        <f>+F379*0.8217</f>
        <v>2318.4265500000001</v>
      </c>
      <c r="P379" s="76">
        <f t="shared" ref="P379:P386" si="274">+F379*76.6%</f>
        <v>2161.2689999999998</v>
      </c>
      <c r="Q379" s="74">
        <f>MIN(H379:P379)</f>
        <v>733.59</v>
      </c>
      <c r="R379" s="74">
        <f>MAX(H379:P379)</f>
        <v>2539.35</v>
      </c>
    </row>
    <row r="380" spans="1:18" s="29" customFormat="1" ht="12" hidden="1" customHeight="1" x14ac:dyDescent="0.2">
      <c r="A380" s="6"/>
      <c r="B380" s="18"/>
      <c r="C380" s="6" t="s">
        <v>261</v>
      </c>
      <c r="D380" s="49" t="s">
        <v>262</v>
      </c>
      <c r="E380" s="6"/>
      <c r="F380" s="83">
        <v>769.12</v>
      </c>
      <c r="G380" s="3">
        <f t="shared" ref="G380:G386" si="275">+F380*0.84</f>
        <v>646.06079999999997</v>
      </c>
      <c r="H380" s="3">
        <f t="shared" ref="H380:H386" si="276">+F380*75.11%</f>
        <v>577.68603199999995</v>
      </c>
      <c r="I380" s="3">
        <f t="shared" ref="I380:I386" si="277">+F380*71.33%</f>
        <v>548.61329599999999</v>
      </c>
      <c r="J380" s="3">
        <f t="shared" ref="J380:J386" si="278">+F380*0.9</f>
        <v>692.20799999999997</v>
      </c>
      <c r="K380" s="3">
        <f t="shared" si="273"/>
        <v>692.20799999999997</v>
      </c>
      <c r="L380" s="3">
        <f t="shared" ref="L380:L386" si="279">+F380*0.8</f>
        <v>615.29600000000005</v>
      </c>
      <c r="M380" s="3">
        <f t="shared" ref="M380:M386" si="280">89.3%*F380</f>
        <v>686.82416000000001</v>
      </c>
      <c r="N380" s="2">
        <f t="shared" ref="N380:N386" si="281">+F380*82.17%</f>
        <v>631.985904</v>
      </c>
      <c r="O380" s="41">
        <f t="shared" ref="O380:O386" si="282">+F380*0.74</f>
        <v>569.14880000000005</v>
      </c>
      <c r="P380" s="74">
        <f t="shared" si="274"/>
        <v>589.14591999999993</v>
      </c>
      <c r="Q380" s="74" t="e">
        <f>+#REF!</f>
        <v>#REF!</v>
      </c>
      <c r="R380" s="74">
        <f t="shared" si="233"/>
        <v>686.82416000000001</v>
      </c>
    </row>
    <row r="381" spans="1:18" s="29" customFormat="1" ht="12" hidden="1" customHeight="1" x14ac:dyDescent="0.2">
      <c r="A381" s="6"/>
      <c r="B381" s="18"/>
      <c r="C381" s="6" t="s">
        <v>265</v>
      </c>
      <c r="D381" s="49" t="s">
        <v>266</v>
      </c>
      <c r="E381" s="6"/>
      <c r="F381" s="83">
        <v>751.36</v>
      </c>
      <c r="G381" s="3">
        <f t="shared" si="275"/>
        <v>631.14239999999995</v>
      </c>
      <c r="H381" s="3">
        <f t="shared" si="276"/>
        <v>564.346496</v>
      </c>
      <c r="I381" s="3">
        <f t="shared" si="277"/>
        <v>535.94508799999994</v>
      </c>
      <c r="J381" s="3">
        <f t="shared" si="278"/>
        <v>676.22400000000005</v>
      </c>
      <c r="K381" s="3">
        <f t="shared" si="273"/>
        <v>676.22400000000005</v>
      </c>
      <c r="L381" s="3">
        <f t="shared" si="279"/>
        <v>601.08800000000008</v>
      </c>
      <c r="M381" s="3">
        <f t="shared" si="280"/>
        <v>670.96447999999998</v>
      </c>
      <c r="N381" s="2">
        <f t="shared" si="281"/>
        <v>617.39251200000001</v>
      </c>
      <c r="O381" s="41">
        <f t="shared" si="282"/>
        <v>556.00639999999999</v>
      </c>
      <c r="P381" s="74">
        <f t="shared" si="274"/>
        <v>575.54175999999995</v>
      </c>
      <c r="Q381" s="74" t="e">
        <f>+#REF!</f>
        <v>#REF!</v>
      </c>
      <c r="R381" s="74">
        <f t="shared" si="233"/>
        <v>670.96447999999998</v>
      </c>
    </row>
    <row r="382" spans="1:18" s="29" customFormat="1" ht="12" hidden="1" customHeight="1" x14ac:dyDescent="0.2">
      <c r="A382" s="6"/>
      <c r="B382" s="18"/>
      <c r="C382" s="6" t="s">
        <v>255</v>
      </c>
      <c r="D382" s="49" t="s">
        <v>256</v>
      </c>
      <c r="E382" s="6" t="s">
        <v>330</v>
      </c>
      <c r="F382" s="83">
        <v>1079.49</v>
      </c>
      <c r="G382" s="3">
        <f t="shared" si="275"/>
        <v>906.77159999999992</v>
      </c>
      <c r="H382" s="3">
        <f t="shared" si="276"/>
        <v>810.80493899999999</v>
      </c>
      <c r="I382" s="3">
        <f t="shared" si="277"/>
        <v>770.00021699999991</v>
      </c>
      <c r="J382" s="3">
        <f t="shared" si="278"/>
        <v>971.54100000000005</v>
      </c>
      <c r="K382" s="3">
        <f t="shared" si="273"/>
        <v>971.54100000000005</v>
      </c>
      <c r="L382" s="3">
        <f t="shared" si="279"/>
        <v>863.5920000000001</v>
      </c>
      <c r="M382" s="3">
        <f t="shared" si="280"/>
        <v>963.98457000000008</v>
      </c>
      <c r="N382" s="2">
        <f t="shared" si="281"/>
        <v>887.01693299999999</v>
      </c>
      <c r="O382" s="41">
        <f t="shared" si="282"/>
        <v>798.82259999999997</v>
      </c>
      <c r="P382" s="74">
        <f t="shared" si="274"/>
        <v>826.88933999999995</v>
      </c>
      <c r="Q382" s="74" t="e">
        <f>+#REF!</f>
        <v>#REF!</v>
      </c>
      <c r="R382" s="74">
        <f t="shared" si="233"/>
        <v>963.98457000000008</v>
      </c>
    </row>
    <row r="383" spans="1:18" s="29" customFormat="1" ht="12" hidden="1" customHeight="1" x14ac:dyDescent="0.2">
      <c r="A383" s="6"/>
      <c r="B383" s="18"/>
      <c r="C383" s="6" t="s">
        <v>252</v>
      </c>
      <c r="D383" s="49" t="s">
        <v>49</v>
      </c>
      <c r="E383" s="49" t="s">
        <v>331</v>
      </c>
      <c r="F383" s="83">
        <v>156.75</v>
      </c>
      <c r="G383" s="3">
        <f t="shared" si="275"/>
        <v>131.66999999999999</v>
      </c>
      <c r="H383" s="3">
        <f t="shared" si="276"/>
        <v>117.734925</v>
      </c>
      <c r="I383" s="3">
        <f t="shared" si="277"/>
        <v>111.80977499999999</v>
      </c>
      <c r="J383" s="3">
        <f t="shared" si="278"/>
        <v>141.07500000000002</v>
      </c>
      <c r="K383" s="3">
        <f t="shared" si="273"/>
        <v>141.07500000000002</v>
      </c>
      <c r="L383" s="3">
        <f t="shared" si="279"/>
        <v>125.4</v>
      </c>
      <c r="M383" s="3">
        <f t="shared" si="280"/>
        <v>139.97775000000001</v>
      </c>
      <c r="N383" s="2">
        <f t="shared" si="281"/>
        <v>128.80147500000001</v>
      </c>
      <c r="O383" s="41">
        <f t="shared" si="282"/>
        <v>115.995</v>
      </c>
      <c r="P383" s="74">
        <f t="shared" si="274"/>
        <v>120.07049999999998</v>
      </c>
      <c r="Q383" s="74" t="e">
        <f>+#REF!</f>
        <v>#REF!</v>
      </c>
      <c r="R383" s="74">
        <f t="shared" si="233"/>
        <v>139.97775000000001</v>
      </c>
    </row>
    <row r="384" spans="1:18" s="29" customFormat="1" ht="12" hidden="1" customHeight="1" x14ac:dyDescent="0.2">
      <c r="A384" s="6"/>
      <c r="B384" s="18"/>
      <c r="C384" s="6" t="s">
        <v>332</v>
      </c>
      <c r="D384" s="49" t="s">
        <v>247</v>
      </c>
      <c r="E384" s="6"/>
      <c r="F384" s="83">
        <v>6220.89</v>
      </c>
      <c r="G384" s="3">
        <f t="shared" si="275"/>
        <v>5225.5475999999999</v>
      </c>
      <c r="H384" s="3">
        <f t="shared" si="276"/>
        <v>4672.5104790000005</v>
      </c>
      <c r="I384" s="3">
        <f t="shared" si="277"/>
        <v>4437.3608370000002</v>
      </c>
      <c r="J384" s="3">
        <f t="shared" si="278"/>
        <v>5598.8010000000004</v>
      </c>
      <c r="K384" s="3">
        <f t="shared" si="273"/>
        <v>5598.8010000000004</v>
      </c>
      <c r="L384" s="3">
        <f t="shared" si="279"/>
        <v>4976.7120000000004</v>
      </c>
      <c r="M384" s="3">
        <f t="shared" si="280"/>
        <v>5555.2547700000005</v>
      </c>
      <c r="N384" s="2">
        <f t="shared" si="281"/>
        <v>5111.7053130000004</v>
      </c>
      <c r="O384" s="41">
        <f t="shared" si="282"/>
        <v>4603.4585999999999</v>
      </c>
      <c r="P384" s="74">
        <f t="shared" si="274"/>
        <v>4765.2017399999995</v>
      </c>
      <c r="Q384" s="74" t="e">
        <f>+#REF!</f>
        <v>#REF!</v>
      </c>
      <c r="R384" s="74">
        <f t="shared" si="233"/>
        <v>5555.2547700000005</v>
      </c>
    </row>
    <row r="385" spans="1:18" s="29" customFormat="1" ht="12" hidden="1" customHeight="1" x14ac:dyDescent="0.2">
      <c r="A385" s="6"/>
      <c r="B385" s="18"/>
      <c r="C385" s="6" t="s">
        <v>317</v>
      </c>
      <c r="D385" s="49" t="s">
        <v>243</v>
      </c>
      <c r="E385" s="6"/>
      <c r="F385" s="83">
        <v>635.36</v>
      </c>
      <c r="G385" s="3">
        <f t="shared" si="275"/>
        <v>533.70240000000001</v>
      </c>
      <c r="H385" s="3">
        <f t="shared" si="276"/>
        <v>477.21889600000003</v>
      </c>
      <c r="I385" s="3">
        <f t="shared" si="277"/>
        <v>453.20228799999995</v>
      </c>
      <c r="J385" s="3">
        <f t="shared" si="278"/>
        <v>571.82400000000007</v>
      </c>
      <c r="K385" s="3">
        <f t="shared" si="273"/>
        <v>571.82400000000007</v>
      </c>
      <c r="L385" s="3">
        <f t="shared" si="279"/>
        <v>508.28800000000001</v>
      </c>
      <c r="M385" s="41">
        <f t="shared" si="280"/>
        <v>567.37648000000002</v>
      </c>
      <c r="N385" s="2">
        <f t="shared" si="281"/>
        <v>522.07531200000005</v>
      </c>
      <c r="O385" s="41">
        <f t="shared" si="282"/>
        <v>470.16640000000001</v>
      </c>
      <c r="P385" s="74">
        <f t="shared" si="274"/>
        <v>486.68575999999996</v>
      </c>
      <c r="Q385" s="74" t="e">
        <f>+#REF!</f>
        <v>#REF!</v>
      </c>
      <c r="R385" s="74">
        <f t="shared" si="233"/>
        <v>567.37648000000002</v>
      </c>
    </row>
    <row r="386" spans="1:18" s="29" customFormat="1" ht="12" hidden="1" customHeight="1" x14ac:dyDescent="0.2">
      <c r="A386" s="6"/>
      <c r="B386" s="18"/>
      <c r="C386" s="6" t="s">
        <v>274</v>
      </c>
      <c r="D386" s="49" t="s">
        <v>249</v>
      </c>
      <c r="E386" s="6"/>
      <c r="F386" s="83">
        <v>600.88</v>
      </c>
      <c r="G386" s="3">
        <f t="shared" si="275"/>
        <v>504.73919999999998</v>
      </c>
      <c r="H386" s="3">
        <f t="shared" si="276"/>
        <v>451.32096799999999</v>
      </c>
      <c r="I386" s="3">
        <f t="shared" si="277"/>
        <v>428.60770399999996</v>
      </c>
      <c r="J386" s="3">
        <f t="shared" si="278"/>
        <v>540.79200000000003</v>
      </c>
      <c r="K386" s="3">
        <f t="shared" si="273"/>
        <v>540.79200000000003</v>
      </c>
      <c r="L386" s="3">
        <f t="shared" si="279"/>
        <v>480.70400000000001</v>
      </c>
      <c r="M386" s="3">
        <f t="shared" si="280"/>
        <v>536.58583999999996</v>
      </c>
      <c r="N386" s="2">
        <f t="shared" si="281"/>
        <v>493.74309599999998</v>
      </c>
      <c r="O386" s="41">
        <f t="shared" si="282"/>
        <v>444.65120000000002</v>
      </c>
      <c r="P386" s="74">
        <f t="shared" si="274"/>
        <v>460.27407999999991</v>
      </c>
      <c r="Q386" s="74" t="e">
        <f>+#REF!</f>
        <v>#REF!</v>
      </c>
      <c r="R386" s="74">
        <f t="shared" si="233"/>
        <v>536.58583999999996</v>
      </c>
    </row>
    <row r="387" spans="1:18" s="29" customFormat="1" ht="12" hidden="1" customHeight="1" x14ac:dyDescent="0.2">
      <c r="A387" s="6"/>
      <c r="B387" s="18"/>
      <c r="C387" s="6"/>
      <c r="D387" s="49"/>
      <c r="E387" s="6"/>
      <c r="F387" s="82"/>
      <c r="G387" s="3"/>
      <c r="H387" s="3"/>
      <c r="I387" s="3"/>
      <c r="J387" s="3"/>
      <c r="K387" s="3"/>
      <c r="L387" s="3"/>
      <c r="M387" s="41"/>
      <c r="N387" s="2"/>
      <c r="O387" s="41"/>
      <c r="P387" s="74"/>
      <c r="Q387" s="74"/>
      <c r="R387" s="74"/>
    </row>
    <row r="388" spans="1:18" s="29" customFormat="1" ht="12" hidden="1" customHeight="1" x14ac:dyDescent="0.2">
      <c r="A388" s="6"/>
      <c r="B388" s="18"/>
      <c r="C388" s="6"/>
      <c r="D388" s="49"/>
      <c r="E388" s="6"/>
      <c r="F388" s="82"/>
      <c r="G388" s="3"/>
      <c r="H388" s="3"/>
      <c r="I388" s="3"/>
      <c r="J388" s="3"/>
      <c r="K388" s="3"/>
      <c r="L388" s="3"/>
      <c r="M388" s="41"/>
      <c r="N388" s="2"/>
      <c r="O388" s="41"/>
      <c r="P388" s="74"/>
      <c r="Q388" s="74"/>
      <c r="R388" s="74"/>
    </row>
    <row r="389" spans="1:18" s="29" customFormat="1" ht="12" hidden="1" customHeight="1" x14ac:dyDescent="0.2">
      <c r="A389" s="6"/>
      <c r="C389" s="6"/>
      <c r="D389" s="49"/>
      <c r="E389" s="6"/>
      <c r="F389" s="82"/>
      <c r="G389" s="3"/>
      <c r="H389" s="3"/>
      <c r="I389" s="3"/>
      <c r="J389" s="3"/>
      <c r="K389" s="3"/>
      <c r="L389" s="3"/>
      <c r="M389" s="41"/>
      <c r="N389" s="2"/>
      <c r="O389" s="41"/>
      <c r="P389" s="74"/>
      <c r="Q389" s="74"/>
      <c r="R389" s="74"/>
    </row>
    <row r="390" spans="1:18" s="29" customFormat="1" ht="12" x14ac:dyDescent="0.2">
      <c r="A390" s="6">
        <v>201</v>
      </c>
      <c r="B390" s="18" t="s">
        <v>333</v>
      </c>
      <c r="C390" s="6" t="s">
        <v>268</v>
      </c>
      <c r="D390" s="49" t="s">
        <v>18</v>
      </c>
      <c r="E390" s="6">
        <v>55700</v>
      </c>
      <c r="F390" s="91">
        <v>1072.17</v>
      </c>
      <c r="G390" s="3">
        <f>+F390*0.84</f>
        <v>900.62279999999998</v>
      </c>
      <c r="H390" s="2">
        <f>+F390*0.7287</f>
        <v>781.29027900000006</v>
      </c>
      <c r="I390" s="2">
        <f>+F390*0.692</f>
        <v>741.94164000000001</v>
      </c>
      <c r="J390" s="2">
        <f>+F390*0.89</f>
        <v>954.23130000000003</v>
      </c>
      <c r="K390" s="3">
        <f t="shared" ref="K390:K398" si="283">+F390*0.9</f>
        <v>964.95300000000009</v>
      </c>
      <c r="L390" s="2">
        <f>+F390*0.789</f>
        <v>845.94213000000013</v>
      </c>
      <c r="M390" s="67">
        <f>0.885*F390</f>
        <v>948.87045000000012</v>
      </c>
      <c r="N390" s="2">
        <f>+F390*0.26</f>
        <v>278.76420000000002</v>
      </c>
      <c r="O390" s="41">
        <f>+F390*0.8217</f>
        <v>881.00208900000007</v>
      </c>
      <c r="P390" s="74">
        <f t="shared" ref="P390:P398" si="284">+F390*76.6%</f>
        <v>821.28221999999994</v>
      </c>
      <c r="Q390" s="74">
        <f>MIN(H390:P390)</f>
        <v>278.76420000000002</v>
      </c>
      <c r="R390" s="74">
        <f>MAX(H390:P390)</f>
        <v>964.95300000000009</v>
      </c>
    </row>
    <row r="391" spans="1:18" s="29" customFormat="1" ht="12" hidden="1" customHeight="1" x14ac:dyDescent="0.2">
      <c r="A391" s="6"/>
      <c r="B391" s="18"/>
      <c r="C391" s="38" t="s">
        <v>333</v>
      </c>
      <c r="D391" s="49" t="s">
        <v>247</v>
      </c>
      <c r="E391" s="6"/>
      <c r="F391" s="83">
        <v>3212.33</v>
      </c>
      <c r="G391" s="3">
        <f t="shared" ref="G391:G398" si="285">+F391*0.84</f>
        <v>2698.3571999999999</v>
      </c>
      <c r="H391" s="3">
        <f t="shared" ref="H391:H398" si="286">+F391*75.11%</f>
        <v>2412.7810629999999</v>
      </c>
      <c r="I391" s="3">
        <f t="shared" ref="I391:I398" si="287">+F391*71.33%</f>
        <v>2291.3549889999999</v>
      </c>
      <c r="J391" s="3">
        <f t="shared" ref="J391:J398" si="288">+F391*0.9</f>
        <v>2891.0970000000002</v>
      </c>
      <c r="K391" s="3">
        <f t="shared" si="283"/>
        <v>2891.0970000000002</v>
      </c>
      <c r="L391" s="3">
        <f t="shared" ref="L391:L398" si="289">+F391*0.8</f>
        <v>2569.864</v>
      </c>
      <c r="M391" s="3">
        <f t="shared" ref="M391:M398" si="290">89.3%*F391</f>
        <v>2868.61069</v>
      </c>
      <c r="N391" s="2">
        <f t="shared" ref="N391:N398" si="291">+F391*82.17%</f>
        <v>2639.5715609999997</v>
      </c>
      <c r="O391" s="41">
        <f t="shared" ref="O391:O398" si="292">+F391*0.74</f>
        <v>2377.1241999999997</v>
      </c>
      <c r="P391" s="74">
        <f t="shared" si="284"/>
        <v>2460.6447799999996</v>
      </c>
      <c r="Q391" s="74" t="e">
        <f>+#REF!</f>
        <v>#REF!</v>
      </c>
      <c r="R391" s="74">
        <f t="shared" ref="R391:R452" si="293">+M391</f>
        <v>2868.61069</v>
      </c>
    </row>
    <row r="392" spans="1:18" s="29" customFormat="1" ht="12" hidden="1" customHeight="1" x14ac:dyDescent="0.2">
      <c r="A392" s="6"/>
      <c r="B392" s="18"/>
      <c r="C392" s="6" t="s">
        <v>334</v>
      </c>
      <c r="D392" s="49" t="s">
        <v>134</v>
      </c>
      <c r="E392" s="6"/>
      <c r="F392" s="83">
        <v>1113.97</v>
      </c>
      <c r="G392" s="3">
        <f t="shared" si="285"/>
        <v>935.73479999999995</v>
      </c>
      <c r="H392" s="3">
        <f t="shared" si="286"/>
        <v>836.70286699999997</v>
      </c>
      <c r="I392" s="3">
        <f t="shared" si="287"/>
        <v>794.59480099999996</v>
      </c>
      <c r="J392" s="3">
        <f t="shared" si="288"/>
        <v>1002.5730000000001</v>
      </c>
      <c r="K392" s="3">
        <f t="shared" si="283"/>
        <v>1002.5730000000001</v>
      </c>
      <c r="L392" s="3">
        <f t="shared" si="289"/>
        <v>891.17600000000004</v>
      </c>
      <c r="M392" s="41">
        <f t="shared" si="290"/>
        <v>994.77521000000002</v>
      </c>
      <c r="N392" s="2">
        <f t="shared" si="291"/>
        <v>915.34914900000001</v>
      </c>
      <c r="O392" s="41">
        <f t="shared" si="292"/>
        <v>824.33780000000002</v>
      </c>
      <c r="P392" s="74">
        <f t="shared" si="284"/>
        <v>853.30101999999988</v>
      </c>
      <c r="Q392" s="74" t="e">
        <f>+#REF!</f>
        <v>#REF!</v>
      </c>
      <c r="R392" s="74">
        <f t="shared" si="293"/>
        <v>994.77521000000002</v>
      </c>
    </row>
    <row r="393" spans="1:18" s="29" customFormat="1" ht="12" hidden="1" customHeight="1" x14ac:dyDescent="0.2">
      <c r="A393" s="6"/>
      <c r="B393" s="18"/>
      <c r="C393" s="6" t="s">
        <v>242</v>
      </c>
      <c r="D393" s="49" t="s">
        <v>243</v>
      </c>
      <c r="E393" s="6"/>
      <c r="F393" s="83">
        <v>664.62</v>
      </c>
      <c r="G393" s="3">
        <f t="shared" si="285"/>
        <v>558.2808</v>
      </c>
      <c r="H393" s="3">
        <f t="shared" si="286"/>
        <v>499.19608199999999</v>
      </c>
      <c r="I393" s="3">
        <f t="shared" si="287"/>
        <v>474.07344599999993</v>
      </c>
      <c r="J393" s="3">
        <f t="shared" si="288"/>
        <v>598.15800000000002</v>
      </c>
      <c r="K393" s="3">
        <f t="shared" si="283"/>
        <v>598.15800000000002</v>
      </c>
      <c r="L393" s="3">
        <f t="shared" si="289"/>
        <v>531.69600000000003</v>
      </c>
      <c r="M393" s="41">
        <f t="shared" si="290"/>
        <v>593.50566000000003</v>
      </c>
      <c r="N393" s="2">
        <f t="shared" si="291"/>
        <v>546.11825399999998</v>
      </c>
      <c r="O393" s="41">
        <f t="shared" si="292"/>
        <v>491.81880000000001</v>
      </c>
      <c r="P393" s="74">
        <f t="shared" si="284"/>
        <v>509.09891999999996</v>
      </c>
      <c r="Q393" s="74" t="e">
        <f>+#REF!</f>
        <v>#REF!</v>
      </c>
      <c r="R393" s="74">
        <f t="shared" si="293"/>
        <v>593.50566000000003</v>
      </c>
    </row>
    <row r="394" spans="1:18" s="29" customFormat="1" ht="12" hidden="1" customHeight="1" x14ac:dyDescent="0.2">
      <c r="A394" s="6"/>
      <c r="B394" s="18"/>
      <c r="C394" s="6" t="s">
        <v>274</v>
      </c>
      <c r="D394" s="49" t="s">
        <v>245</v>
      </c>
      <c r="E394" s="6"/>
      <c r="F394" s="83">
        <v>290.51</v>
      </c>
      <c r="G394" s="3">
        <f t="shared" si="285"/>
        <v>244.02839999999998</v>
      </c>
      <c r="H394" s="3">
        <f t="shared" si="286"/>
        <v>218.20206099999999</v>
      </c>
      <c r="I394" s="3">
        <f t="shared" si="287"/>
        <v>207.22078299999998</v>
      </c>
      <c r="J394" s="3">
        <f t="shared" si="288"/>
        <v>261.459</v>
      </c>
      <c r="K394" s="3">
        <f t="shared" si="283"/>
        <v>261.459</v>
      </c>
      <c r="L394" s="3">
        <f t="shared" si="289"/>
        <v>232.40800000000002</v>
      </c>
      <c r="M394" s="41">
        <f t="shared" si="290"/>
        <v>259.42543000000001</v>
      </c>
      <c r="N394" s="2">
        <f t="shared" si="291"/>
        <v>238.71206699999999</v>
      </c>
      <c r="O394" s="41">
        <f t="shared" si="292"/>
        <v>214.97739999999999</v>
      </c>
      <c r="P394" s="74">
        <f t="shared" si="284"/>
        <v>222.53065999999995</v>
      </c>
      <c r="Q394" s="74" t="e">
        <f>+#REF!</f>
        <v>#REF!</v>
      </c>
      <c r="R394" s="74">
        <f t="shared" si="293"/>
        <v>259.42543000000001</v>
      </c>
    </row>
    <row r="395" spans="1:18" s="29" customFormat="1" ht="12" hidden="1" customHeight="1" x14ac:dyDescent="0.2">
      <c r="A395" s="6"/>
      <c r="B395" s="18"/>
      <c r="C395" s="6" t="s">
        <v>255</v>
      </c>
      <c r="D395" s="49" t="s">
        <v>256</v>
      </c>
      <c r="E395" s="6">
        <v>88305</v>
      </c>
      <c r="F395" s="83">
        <v>3734.83</v>
      </c>
      <c r="G395" s="3">
        <f t="shared" si="285"/>
        <v>3137.2572</v>
      </c>
      <c r="H395" s="3">
        <f t="shared" si="286"/>
        <v>2805.2308130000001</v>
      </c>
      <c r="I395" s="3">
        <f t="shared" si="287"/>
        <v>2664.0542389999996</v>
      </c>
      <c r="J395" s="3">
        <f t="shared" si="288"/>
        <v>3361.3470000000002</v>
      </c>
      <c r="K395" s="3">
        <f t="shared" si="283"/>
        <v>3361.3470000000002</v>
      </c>
      <c r="L395" s="3">
        <f t="shared" si="289"/>
        <v>2987.864</v>
      </c>
      <c r="M395" s="41">
        <f t="shared" si="290"/>
        <v>3335.2031900000002</v>
      </c>
      <c r="N395" s="2">
        <f t="shared" si="291"/>
        <v>3068.909811</v>
      </c>
      <c r="O395" s="41">
        <f t="shared" si="292"/>
        <v>2763.7741999999998</v>
      </c>
      <c r="P395" s="74">
        <f t="shared" si="284"/>
        <v>2860.8797799999998</v>
      </c>
      <c r="Q395" s="74" t="e">
        <f>+#REF!</f>
        <v>#REF!</v>
      </c>
      <c r="R395" s="74">
        <f t="shared" si="293"/>
        <v>3335.2031900000002</v>
      </c>
    </row>
    <row r="396" spans="1:18" s="29" customFormat="1" ht="12" hidden="1" customHeight="1" x14ac:dyDescent="0.2">
      <c r="A396" s="6"/>
      <c r="B396" s="18"/>
      <c r="C396" s="6" t="s">
        <v>261</v>
      </c>
      <c r="D396" s="49" t="s">
        <v>262</v>
      </c>
      <c r="E396" s="6"/>
      <c r="F396" s="83">
        <v>256.02999999999997</v>
      </c>
      <c r="G396" s="3">
        <f t="shared" si="285"/>
        <v>215.06519999999998</v>
      </c>
      <c r="H396" s="3">
        <f t="shared" si="286"/>
        <v>192.30413299999998</v>
      </c>
      <c r="I396" s="3">
        <f t="shared" si="287"/>
        <v>182.62619899999996</v>
      </c>
      <c r="J396" s="3">
        <f t="shared" si="288"/>
        <v>230.42699999999999</v>
      </c>
      <c r="K396" s="3">
        <f t="shared" si="283"/>
        <v>230.42699999999999</v>
      </c>
      <c r="L396" s="3">
        <f t="shared" si="289"/>
        <v>204.82399999999998</v>
      </c>
      <c r="M396" s="3">
        <f t="shared" si="290"/>
        <v>228.63478999999998</v>
      </c>
      <c r="N396" s="2">
        <f t="shared" si="291"/>
        <v>210.37985099999997</v>
      </c>
      <c r="O396" s="41">
        <f t="shared" si="292"/>
        <v>189.46219999999997</v>
      </c>
      <c r="P396" s="74">
        <f t="shared" si="284"/>
        <v>196.11897999999997</v>
      </c>
      <c r="Q396" s="74" t="e">
        <f>+#REF!</f>
        <v>#REF!</v>
      </c>
      <c r="R396" s="74">
        <f t="shared" si="293"/>
        <v>228.63478999999998</v>
      </c>
    </row>
    <row r="397" spans="1:18" s="29" customFormat="1" ht="12" hidden="1" customHeight="1" x14ac:dyDescent="0.2">
      <c r="A397" s="6"/>
      <c r="B397" s="18"/>
      <c r="C397" s="6" t="s">
        <v>265</v>
      </c>
      <c r="D397" s="49" t="s">
        <v>266</v>
      </c>
      <c r="E397" s="6"/>
      <c r="F397" s="83">
        <v>685.52</v>
      </c>
      <c r="G397" s="3">
        <f t="shared" si="285"/>
        <v>575.83679999999993</v>
      </c>
      <c r="H397" s="3">
        <f t="shared" si="286"/>
        <v>514.89407199999994</v>
      </c>
      <c r="I397" s="3">
        <f t="shared" si="287"/>
        <v>488.98141599999997</v>
      </c>
      <c r="J397" s="3">
        <f t="shared" si="288"/>
        <v>616.96799999999996</v>
      </c>
      <c r="K397" s="3">
        <f t="shared" si="283"/>
        <v>616.96799999999996</v>
      </c>
      <c r="L397" s="3">
        <f t="shared" si="289"/>
        <v>548.41600000000005</v>
      </c>
      <c r="M397" s="3">
        <f t="shared" si="290"/>
        <v>612.16935999999998</v>
      </c>
      <c r="N397" s="2">
        <f t="shared" si="291"/>
        <v>563.29178400000001</v>
      </c>
      <c r="O397" s="41">
        <f t="shared" si="292"/>
        <v>507.28479999999996</v>
      </c>
      <c r="P397" s="74">
        <f t="shared" si="284"/>
        <v>525.10831999999994</v>
      </c>
      <c r="Q397" s="74" t="e">
        <f>+#REF!</f>
        <v>#REF!</v>
      </c>
      <c r="R397" s="74">
        <f t="shared" si="293"/>
        <v>612.16935999999998</v>
      </c>
    </row>
    <row r="398" spans="1:18" s="29" customFormat="1" ht="12" hidden="1" customHeight="1" x14ac:dyDescent="0.2">
      <c r="A398" s="6"/>
      <c r="B398" s="18"/>
      <c r="C398" s="6" t="s">
        <v>300</v>
      </c>
      <c r="D398" s="49" t="s">
        <v>49</v>
      </c>
      <c r="E398" s="6"/>
      <c r="F398" s="83">
        <v>425.32</v>
      </c>
      <c r="G398" s="3">
        <f t="shared" si="285"/>
        <v>357.2688</v>
      </c>
      <c r="H398" s="3">
        <f t="shared" si="286"/>
        <v>319.457852</v>
      </c>
      <c r="I398" s="3">
        <f t="shared" si="287"/>
        <v>303.38075599999996</v>
      </c>
      <c r="J398" s="3">
        <f t="shared" si="288"/>
        <v>382.78800000000001</v>
      </c>
      <c r="K398" s="3">
        <f t="shared" si="283"/>
        <v>382.78800000000001</v>
      </c>
      <c r="L398" s="3">
        <f t="shared" si="289"/>
        <v>340.25600000000003</v>
      </c>
      <c r="M398" s="3">
        <f t="shared" si="290"/>
        <v>379.81076000000002</v>
      </c>
      <c r="N398" s="2">
        <f t="shared" si="291"/>
        <v>349.48544399999997</v>
      </c>
      <c r="O398" s="41">
        <f t="shared" si="292"/>
        <v>314.73680000000002</v>
      </c>
      <c r="P398" s="74">
        <f t="shared" si="284"/>
        <v>325.79511999999994</v>
      </c>
      <c r="Q398" s="74" t="e">
        <f>+#REF!</f>
        <v>#REF!</v>
      </c>
      <c r="R398" s="74">
        <f t="shared" si="293"/>
        <v>379.81076000000002</v>
      </c>
    </row>
    <row r="399" spans="1:18" s="29" customFormat="1" ht="12" hidden="1" customHeight="1" x14ac:dyDescent="0.2">
      <c r="A399" s="6"/>
      <c r="B399" s="18"/>
      <c r="C399" s="6"/>
      <c r="D399" s="49"/>
      <c r="E399" s="6"/>
      <c r="F399" s="82"/>
      <c r="G399" s="3"/>
      <c r="H399" s="3"/>
      <c r="I399" s="3"/>
      <c r="J399" s="3"/>
      <c r="K399" s="3"/>
      <c r="L399" s="3"/>
      <c r="M399" s="41"/>
      <c r="N399" s="2"/>
      <c r="O399" s="41"/>
      <c r="P399" s="74"/>
      <c r="Q399" s="74"/>
      <c r="R399" s="74"/>
    </row>
    <row r="400" spans="1:18" s="29" customFormat="1" ht="12" hidden="1" customHeight="1" x14ac:dyDescent="0.2">
      <c r="A400" s="6"/>
      <c r="B400" s="18"/>
      <c r="C400" s="6"/>
      <c r="D400" s="49"/>
      <c r="E400" s="6"/>
      <c r="F400" s="82"/>
      <c r="G400" s="3"/>
      <c r="H400" s="3"/>
      <c r="I400" s="3"/>
      <c r="J400" s="3"/>
      <c r="K400" s="3"/>
      <c r="L400" s="3"/>
      <c r="M400" s="41"/>
      <c r="N400" s="2"/>
      <c r="O400" s="41"/>
      <c r="P400" s="74"/>
      <c r="Q400" s="74"/>
      <c r="R400" s="74"/>
    </row>
    <row r="401" spans="1:18" s="29" customFormat="1" ht="12" x14ac:dyDescent="0.2">
      <c r="A401" s="6">
        <v>202</v>
      </c>
      <c r="B401" s="18" t="s">
        <v>335</v>
      </c>
      <c r="C401" s="6" t="s">
        <v>268</v>
      </c>
      <c r="D401" s="49" t="s">
        <v>18</v>
      </c>
      <c r="E401" s="6"/>
      <c r="F401" s="91">
        <v>2014.76</v>
      </c>
      <c r="G401" s="3">
        <f t="shared" ref="G401:G407" si="294">+F401*0.84</f>
        <v>1692.3984</v>
      </c>
      <c r="H401" s="2">
        <f>+F401*0.7287</f>
        <v>1468.155612</v>
      </c>
      <c r="I401" s="2">
        <f>+F401*0.692</f>
        <v>1394.2139199999999</v>
      </c>
      <c r="J401" s="2">
        <f>+F401*0.89</f>
        <v>1793.1364000000001</v>
      </c>
      <c r="K401" s="3">
        <f t="shared" ref="K401:K407" si="295">+F401*0.9</f>
        <v>1813.2840000000001</v>
      </c>
      <c r="L401" s="2">
        <f>+F401*0.789</f>
        <v>1589.64564</v>
      </c>
      <c r="M401" s="67">
        <f>0.885*F401</f>
        <v>1783.0626</v>
      </c>
      <c r="N401" s="2">
        <f>+F401*0.26</f>
        <v>523.83760000000007</v>
      </c>
      <c r="O401" s="41">
        <f>+F401*0.8217</f>
        <v>1655.528292</v>
      </c>
      <c r="P401" s="74">
        <f t="shared" ref="P401:P410" si="296">+F401*76.6%</f>
        <v>1543.3061599999999</v>
      </c>
      <c r="Q401" s="74">
        <f>MIN(H401:P401)</f>
        <v>523.83760000000007</v>
      </c>
      <c r="R401" s="74">
        <f>MAX(H401:P401)</f>
        <v>1813.2840000000001</v>
      </c>
    </row>
    <row r="402" spans="1:18" s="29" customFormat="1" ht="12" hidden="1" customHeight="1" x14ac:dyDescent="0.2">
      <c r="A402" s="6"/>
      <c r="B402" s="18"/>
      <c r="C402" s="6" t="s">
        <v>265</v>
      </c>
      <c r="D402" s="49" t="s">
        <v>266</v>
      </c>
      <c r="E402" s="6"/>
      <c r="F402" s="83">
        <v>731.5</v>
      </c>
      <c r="G402" s="3">
        <f t="shared" si="294"/>
        <v>614.45999999999992</v>
      </c>
      <c r="H402" s="3">
        <f t="shared" ref="H402:H407" si="297">+F402*75.11%</f>
        <v>549.42965000000004</v>
      </c>
      <c r="I402" s="3">
        <f t="shared" ref="I402:I407" si="298">+F402*71.33%</f>
        <v>521.7789499999999</v>
      </c>
      <c r="J402" s="3">
        <f t="shared" ref="J402:J407" si="299">+F402*0.9</f>
        <v>658.35</v>
      </c>
      <c r="K402" s="3">
        <f t="shared" si="295"/>
        <v>658.35</v>
      </c>
      <c r="L402" s="3">
        <f t="shared" ref="L402:L407" si="300">+F402*0.8</f>
        <v>585.20000000000005</v>
      </c>
      <c r="M402" s="41">
        <f t="shared" ref="M402:M407" si="301">89.3%*F402</f>
        <v>653.22950000000003</v>
      </c>
      <c r="N402" s="2">
        <f t="shared" ref="N402:N408" si="302">+F402*82.17%</f>
        <v>601.07354999999995</v>
      </c>
      <c r="O402" s="41">
        <f t="shared" ref="O402:O408" si="303">+F402*0.74</f>
        <v>541.30999999999995</v>
      </c>
      <c r="P402" s="74">
        <f t="shared" si="296"/>
        <v>560.32899999999995</v>
      </c>
      <c r="Q402" s="74" t="e">
        <f>+#REF!</f>
        <v>#REF!</v>
      </c>
      <c r="R402" s="74">
        <f t="shared" si="293"/>
        <v>653.22950000000003</v>
      </c>
    </row>
    <row r="403" spans="1:18" s="29" customFormat="1" ht="12" hidden="1" customHeight="1" x14ac:dyDescent="0.2">
      <c r="A403" s="6"/>
      <c r="B403" s="18"/>
      <c r="C403" s="6" t="s">
        <v>336</v>
      </c>
      <c r="D403" s="49" t="s">
        <v>256</v>
      </c>
      <c r="E403" s="6"/>
      <c r="F403" s="83">
        <v>365.75</v>
      </c>
      <c r="G403" s="3">
        <f t="shared" si="294"/>
        <v>307.22999999999996</v>
      </c>
      <c r="H403" s="3">
        <f t="shared" si="297"/>
        <v>274.71482500000002</v>
      </c>
      <c r="I403" s="3">
        <f t="shared" si="298"/>
        <v>260.88947499999995</v>
      </c>
      <c r="J403" s="3">
        <f t="shared" si="299"/>
        <v>329.17500000000001</v>
      </c>
      <c r="K403" s="3">
        <f t="shared" si="295"/>
        <v>329.17500000000001</v>
      </c>
      <c r="L403" s="3">
        <f t="shared" si="300"/>
        <v>292.60000000000002</v>
      </c>
      <c r="M403" s="41">
        <f t="shared" si="301"/>
        <v>326.61475000000002</v>
      </c>
      <c r="N403" s="2">
        <f t="shared" si="302"/>
        <v>300.53677499999998</v>
      </c>
      <c r="O403" s="41">
        <f t="shared" si="303"/>
        <v>270.65499999999997</v>
      </c>
      <c r="P403" s="74">
        <f t="shared" si="296"/>
        <v>280.16449999999998</v>
      </c>
      <c r="Q403" s="74" t="e">
        <f>+#REF!</f>
        <v>#REF!</v>
      </c>
      <c r="R403" s="74">
        <f t="shared" si="293"/>
        <v>326.61475000000002</v>
      </c>
    </row>
    <row r="404" spans="1:18" s="29" customFormat="1" ht="12" hidden="1" customHeight="1" x14ac:dyDescent="0.2">
      <c r="A404" s="6"/>
      <c r="B404" s="18"/>
      <c r="C404" s="6" t="s">
        <v>261</v>
      </c>
      <c r="D404" s="49" t="s">
        <v>262</v>
      </c>
      <c r="E404" s="6"/>
      <c r="F404" s="83">
        <v>374.11</v>
      </c>
      <c r="G404" s="3">
        <f t="shared" si="294"/>
        <v>314.25240000000002</v>
      </c>
      <c r="H404" s="3">
        <f t="shared" si="297"/>
        <v>280.99402100000003</v>
      </c>
      <c r="I404" s="3">
        <f t="shared" si="298"/>
        <v>266.85266300000001</v>
      </c>
      <c r="J404" s="3">
        <f t="shared" si="299"/>
        <v>336.69900000000001</v>
      </c>
      <c r="K404" s="3">
        <f t="shared" si="295"/>
        <v>336.69900000000001</v>
      </c>
      <c r="L404" s="3">
        <f t="shared" si="300"/>
        <v>299.28800000000001</v>
      </c>
      <c r="M404" s="41">
        <f t="shared" si="301"/>
        <v>334.08023000000003</v>
      </c>
      <c r="N404" s="2">
        <f t="shared" si="302"/>
        <v>307.40618699999999</v>
      </c>
      <c r="O404" s="41">
        <f t="shared" si="303"/>
        <v>276.84140000000002</v>
      </c>
      <c r="P404" s="74">
        <f t="shared" si="296"/>
        <v>286.56825999999995</v>
      </c>
      <c r="Q404" s="74" t="e">
        <f>+#REF!</f>
        <v>#REF!</v>
      </c>
      <c r="R404" s="74">
        <f t="shared" si="293"/>
        <v>334.08023000000003</v>
      </c>
    </row>
    <row r="405" spans="1:18" s="29" customFormat="1" ht="12" hidden="1" customHeight="1" x14ac:dyDescent="0.2">
      <c r="A405" s="6"/>
      <c r="B405" s="18"/>
      <c r="C405" s="6" t="s">
        <v>242</v>
      </c>
      <c r="D405" s="49" t="s">
        <v>243</v>
      </c>
      <c r="E405" s="6"/>
      <c r="F405" s="83">
        <v>637.45000000000005</v>
      </c>
      <c r="G405" s="3">
        <f t="shared" si="294"/>
        <v>535.45799999999997</v>
      </c>
      <c r="H405" s="3">
        <f t="shared" si="297"/>
        <v>478.78869500000002</v>
      </c>
      <c r="I405" s="3">
        <f t="shared" si="298"/>
        <v>454.693085</v>
      </c>
      <c r="J405" s="3">
        <f t="shared" si="299"/>
        <v>573.70500000000004</v>
      </c>
      <c r="K405" s="3">
        <f t="shared" si="295"/>
        <v>573.70500000000004</v>
      </c>
      <c r="L405" s="3">
        <f t="shared" si="300"/>
        <v>509.96000000000004</v>
      </c>
      <c r="M405" s="41">
        <f t="shared" si="301"/>
        <v>569.24285000000009</v>
      </c>
      <c r="N405" s="2">
        <f t="shared" si="302"/>
        <v>523.79266500000006</v>
      </c>
      <c r="O405" s="41">
        <f t="shared" si="303"/>
        <v>471.71300000000002</v>
      </c>
      <c r="P405" s="74">
        <f t="shared" si="296"/>
        <v>488.2867</v>
      </c>
      <c r="Q405" s="74" t="e">
        <f>+#REF!</f>
        <v>#REF!</v>
      </c>
      <c r="R405" s="74">
        <f t="shared" si="293"/>
        <v>569.24285000000009</v>
      </c>
    </row>
    <row r="406" spans="1:18" s="29" customFormat="1" ht="12" hidden="1" customHeight="1" x14ac:dyDescent="0.2">
      <c r="A406" s="6"/>
      <c r="B406" s="18"/>
      <c r="C406" s="38" t="s">
        <v>335</v>
      </c>
      <c r="D406" s="49" t="s">
        <v>247</v>
      </c>
      <c r="E406" s="6"/>
      <c r="F406" s="83">
        <v>3212.33</v>
      </c>
      <c r="G406" s="3">
        <f t="shared" si="294"/>
        <v>2698.3571999999999</v>
      </c>
      <c r="H406" s="3">
        <f t="shared" si="297"/>
        <v>2412.7810629999999</v>
      </c>
      <c r="I406" s="3">
        <f t="shared" si="298"/>
        <v>2291.3549889999999</v>
      </c>
      <c r="J406" s="3">
        <f t="shared" si="299"/>
        <v>2891.0970000000002</v>
      </c>
      <c r="K406" s="3">
        <f t="shared" si="295"/>
        <v>2891.0970000000002</v>
      </c>
      <c r="L406" s="3">
        <f t="shared" si="300"/>
        <v>2569.864</v>
      </c>
      <c r="M406" s="41">
        <f t="shared" si="301"/>
        <v>2868.61069</v>
      </c>
      <c r="N406" s="2">
        <f t="shared" si="302"/>
        <v>2639.5715609999997</v>
      </c>
      <c r="O406" s="41">
        <f t="shared" si="303"/>
        <v>2377.1241999999997</v>
      </c>
      <c r="P406" s="74">
        <f t="shared" si="296"/>
        <v>2460.6447799999996</v>
      </c>
      <c r="Q406" s="74" t="e">
        <f>+#REF!</f>
        <v>#REF!</v>
      </c>
      <c r="R406" s="74">
        <f t="shared" si="293"/>
        <v>2868.61069</v>
      </c>
    </row>
    <row r="407" spans="1:18" s="29" customFormat="1" ht="12" hidden="1" customHeight="1" x14ac:dyDescent="0.2">
      <c r="A407" s="6"/>
      <c r="B407" s="18"/>
      <c r="C407" s="6" t="s">
        <v>274</v>
      </c>
      <c r="D407" s="49" t="s">
        <v>249</v>
      </c>
      <c r="E407" s="6"/>
      <c r="F407" s="83">
        <v>313.5</v>
      </c>
      <c r="G407" s="3">
        <f t="shared" si="294"/>
        <v>263.33999999999997</v>
      </c>
      <c r="H407" s="3">
        <f t="shared" si="297"/>
        <v>235.46985000000001</v>
      </c>
      <c r="I407" s="3">
        <f t="shared" si="298"/>
        <v>223.61954999999998</v>
      </c>
      <c r="J407" s="3">
        <f t="shared" si="299"/>
        <v>282.15000000000003</v>
      </c>
      <c r="K407" s="3">
        <f t="shared" si="295"/>
        <v>282.15000000000003</v>
      </c>
      <c r="L407" s="3">
        <f t="shared" si="300"/>
        <v>250.8</v>
      </c>
      <c r="M407" s="41">
        <f t="shared" si="301"/>
        <v>279.95550000000003</v>
      </c>
      <c r="N407" s="2">
        <f t="shared" si="302"/>
        <v>257.60295000000002</v>
      </c>
      <c r="O407" s="41">
        <f t="shared" si="303"/>
        <v>231.99</v>
      </c>
      <c r="P407" s="74">
        <f t="shared" si="296"/>
        <v>240.14099999999996</v>
      </c>
      <c r="Q407" s="74" t="e">
        <f>+#REF!</f>
        <v>#REF!</v>
      </c>
      <c r="R407" s="74">
        <f t="shared" si="293"/>
        <v>279.95550000000003</v>
      </c>
    </row>
    <row r="408" spans="1:18" s="29" customFormat="1" ht="12" hidden="1" customHeight="1" x14ac:dyDescent="0.2">
      <c r="A408" s="6"/>
      <c r="B408" s="18"/>
      <c r="C408" s="6"/>
      <c r="D408" s="49"/>
      <c r="E408" s="6"/>
      <c r="F408" s="82"/>
      <c r="G408" s="3"/>
      <c r="H408" s="3"/>
      <c r="I408" s="3"/>
      <c r="J408" s="3"/>
      <c r="K408" s="3"/>
      <c r="L408" s="3"/>
      <c r="M408" s="41"/>
      <c r="N408" s="2">
        <f t="shared" si="302"/>
        <v>0</v>
      </c>
      <c r="O408" s="41">
        <f t="shared" si="303"/>
        <v>0</v>
      </c>
      <c r="P408" s="74">
        <f t="shared" si="296"/>
        <v>0</v>
      </c>
      <c r="Q408" s="74" t="e">
        <f>+#REF!</f>
        <v>#REF!</v>
      </c>
      <c r="R408" s="74">
        <f t="shared" si="293"/>
        <v>0</v>
      </c>
    </row>
    <row r="409" spans="1:18" s="29" customFormat="1" ht="12" x14ac:dyDescent="0.2">
      <c r="A409" s="6">
        <v>203</v>
      </c>
      <c r="B409" s="18" t="s">
        <v>337</v>
      </c>
      <c r="C409" s="6" t="s">
        <v>338</v>
      </c>
      <c r="D409" s="49" t="s">
        <v>18</v>
      </c>
      <c r="E409" s="6">
        <v>55250</v>
      </c>
      <c r="F409" s="91">
        <v>1690.81</v>
      </c>
      <c r="G409" s="3">
        <f>+F409*0.84</f>
        <v>1420.2803999999999</v>
      </c>
      <c r="H409" s="2">
        <f>+F409*0.7287</f>
        <v>1232.093247</v>
      </c>
      <c r="I409" s="2">
        <f>+F409*0.692</f>
        <v>1170.0405199999998</v>
      </c>
      <c r="J409" s="2">
        <f>+F409*0.89</f>
        <v>1504.8208999999999</v>
      </c>
      <c r="K409" s="3">
        <f>+F409*0.9</f>
        <v>1521.729</v>
      </c>
      <c r="L409" s="2">
        <f>+F409*0.789</f>
        <v>1334.04909</v>
      </c>
      <c r="M409" s="67">
        <f>0.885*F409</f>
        <v>1496.3668499999999</v>
      </c>
      <c r="N409" s="2">
        <f>+F409*0.26</f>
        <v>439.61059999999998</v>
      </c>
      <c r="O409" s="41">
        <f>+F409*0.8217</f>
        <v>1389.338577</v>
      </c>
      <c r="P409" s="74">
        <f t="shared" si="296"/>
        <v>1295.1604599999998</v>
      </c>
      <c r="Q409" s="74">
        <f>MIN(H409:P409)</f>
        <v>439.61059999999998</v>
      </c>
      <c r="R409" s="74">
        <f>MAX(H409:P409)</f>
        <v>1521.729</v>
      </c>
    </row>
    <row r="410" spans="1:18" s="29" customFormat="1" ht="12" hidden="1" customHeight="1" x14ac:dyDescent="0.2">
      <c r="A410" s="6"/>
      <c r="B410" s="18"/>
      <c r="C410" s="38" t="s">
        <v>273</v>
      </c>
      <c r="D410" s="55" t="s">
        <v>262</v>
      </c>
      <c r="E410" s="6"/>
      <c r="F410" s="83">
        <v>261.25</v>
      </c>
      <c r="G410" s="3">
        <f>+F410*0.84</f>
        <v>219.45</v>
      </c>
      <c r="H410" s="3">
        <f>+F410*75.11%</f>
        <v>196.224875</v>
      </c>
      <c r="I410" s="3">
        <f>+F410*71.33%</f>
        <v>186.34962499999997</v>
      </c>
      <c r="J410" s="3">
        <f>+F410*0.9</f>
        <v>235.125</v>
      </c>
      <c r="K410" s="3">
        <f>+F410*0.9</f>
        <v>235.125</v>
      </c>
      <c r="L410" s="3">
        <f>+F410*0.8</f>
        <v>209</v>
      </c>
      <c r="M410" s="41">
        <f>89.3%*F410</f>
        <v>233.29625000000001</v>
      </c>
      <c r="N410" s="2">
        <f>+F410*82.17%</f>
        <v>214.66912500000001</v>
      </c>
      <c r="O410" s="41">
        <f>+F410*0.74</f>
        <v>193.32499999999999</v>
      </c>
      <c r="P410" s="74">
        <f t="shared" si="296"/>
        <v>200.11749999999998</v>
      </c>
      <c r="Q410" s="74" t="e">
        <f>+#REF!</f>
        <v>#REF!</v>
      </c>
      <c r="R410" s="74">
        <f t="shared" ref="R410" si="304">+M410</f>
        <v>233.29625000000001</v>
      </c>
    </row>
    <row r="411" spans="1:18" s="29" customFormat="1" ht="12" hidden="1" customHeight="1" x14ac:dyDescent="0.2">
      <c r="A411" s="6"/>
      <c r="B411" s="18"/>
      <c r="C411" s="38"/>
      <c r="D411" s="55"/>
      <c r="E411" s="6"/>
      <c r="F411" s="3"/>
      <c r="G411" s="3"/>
      <c r="H411" s="3"/>
      <c r="I411" s="3"/>
      <c r="J411" s="3"/>
      <c r="K411" s="3"/>
      <c r="L411" s="3"/>
      <c r="M411" s="41"/>
      <c r="N411" s="2"/>
      <c r="O411" s="41"/>
      <c r="P411" s="74"/>
      <c r="Q411" s="74"/>
      <c r="R411" s="74"/>
    </row>
    <row r="412" spans="1:18" s="29" customFormat="1" ht="12" hidden="1" customHeight="1" x14ac:dyDescent="0.2">
      <c r="A412" s="6"/>
      <c r="B412" s="18"/>
      <c r="C412" s="38"/>
      <c r="D412" s="55"/>
      <c r="E412" s="6"/>
      <c r="F412" s="3"/>
      <c r="G412" s="3"/>
      <c r="H412" s="3"/>
      <c r="I412" s="3"/>
      <c r="J412" s="3"/>
      <c r="K412" s="3"/>
      <c r="L412" s="3"/>
      <c r="M412" s="41"/>
      <c r="N412" s="2"/>
      <c r="O412" s="41"/>
      <c r="P412" s="74"/>
      <c r="Q412" s="74"/>
      <c r="R412" s="74"/>
    </row>
    <row r="413" spans="1:18" s="29" customFormat="1" ht="12" hidden="1" customHeight="1" x14ac:dyDescent="0.2">
      <c r="A413" s="6"/>
      <c r="B413" s="18"/>
      <c r="C413" s="6"/>
      <c r="D413" s="49"/>
      <c r="E413" s="6"/>
      <c r="F413" s="3"/>
      <c r="G413" s="3"/>
      <c r="H413" s="3"/>
      <c r="I413" s="3"/>
      <c r="J413" s="3"/>
      <c r="K413" s="3"/>
      <c r="L413" s="3"/>
      <c r="M413" s="41"/>
      <c r="N413" s="2"/>
      <c r="O413" s="41"/>
      <c r="P413" s="74"/>
      <c r="Q413" s="74"/>
      <c r="R413" s="74"/>
    </row>
    <row r="414" spans="1:18" s="29" customFormat="1" ht="24" hidden="1" customHeight="1" x14ac:dyDescent="0.2">
      <c r="A414" s="6">
        <v>204</v>
      </c>
      <c r="B414" s="18" t="s">
        <v>339</v>
      </c>
      <c r="C414" s="6"/>
      <c r="D414" s="49"/>
      <c r="E414" s="6"/>
      <c r="F414" s="3" t="s">
        <v>340</v>
      </c>
      <c r="G414" s="3" t="s">
        <v>341</v>
      </c>
      <c r="H414" s="3"/>
      <c r="I414" s="3"/>
      <c r="J414" s="3"/>
      <c r="K414" s="3"/>
      <c r="L414" s="3"/>
      <c r="M414" s="41"/>
      <c r="N414" s="2"/>
      <c r="O414" s="41"/>
      <c r="P414" s="74"/>
      <c r="Q414" s="74"/>
      <c r="R414" s="74"/>
    </row>
    <row r="415" spans="1:18" s="29" customFormat="1" ht="12" hidden="1" customHeight="1" x14ac:dyDescent="0.2">
      <c r="A415" s="6"/>
      <c r="B415" s="18"/>
      <c r="C415" s="6" t="s">
        <v>268</v>
      </c>
      <c r="D415" s="49"/>
      <c r="E415" s="6">
        <v>59400</v>
      </c>
      <c r="F415" s="83">
        <v>3278.17</v>
      </c>
      <c r="G415" s="3">
        <f>+F415*0.84</f>
        <v>2753.6628000000001</v>
      </c>
      <c r="H415" s="3">
        <f>+F415*75.11%</f>
        <v>2462.233487</v>
      </c>
      <c r="I415" s="3">
        <f>+F415*71.33%</f>
        <v>2338.3186609999998</v>
      </c>
      <c r="J415" s="3">
        <f t="shared" ref="J415:J420" si="305">+F415*0.9</f>
        <v>2950.3530000000001</v>
      </c>
      <c r="K415" s="3">
        <f t="shared" ref="K415:K420" si="306">+F415*0.9</f>
        <v>2950.3530000000001</v>
      </c>
      <c r="L415" s="3">
        <f t="shared" ref="L415:L420" si="307">+F415*0.8</f>
        <v>2622.5360000000001</v>
      </c>
      <c r="M415" s="41">
        <f t="shared" ref="M415:M420" si="308">89.3%*F415</f>
        <v>2927.4058100000002</v>
      </c>
      <c r="N415" s="2">
        <f t="shared" ref="N415:N420" si="309">+F415*82.17%</f>
        <v>2693.6722890000001</v>
      </c>
      <c r="O415" s="41">
        <f t="shared" ref="O415:O420" si="310">+F415*0.74</f>
        <v>2425.8458000000001</v>
      </c>
      <c r="P415" s="74">
        <f t="shared" ref="P415:P420" si="311">+F415*76.6%</f>
        <v>2511.0782199999999</v>
      </c>
      <c r="Q415" s="74" t="e">
        <f>+#REF!</f>
        <v>#REF!</v>
      </c>
      <c r="R415" s="74">
        <f t="shared" si="293"/>
        <v>2927.4058100000002</v>
      </c>
    </row>
    <row r="416" spans="1:18" s="29" customFormat="1" ht="12" hidden="1" customHeight="1" x14ac:dyDescent="0.2">
      <c r="A416" s="6"/>
      <c r="B416" s="18"/>
      <c r="C416" s="6" t="s">
        <v>342</v>
      </c>
      <c r="D416" s="49" t="s">
        <v>343</v>
      </c>
      <c r="E416" s="6" t="s">
        <v>344</v>
      </c>
      <c r="F416" s="83">
        <v>1647.97</v>
      </c>
      <c r="G416" s="3">
        <f t="shared" ref="G416:G420" si="312">+F416*0.84</f>
        <v>1384.2947999999999</v>
      </c>
      <c r="H416" s="3">
        <f t="shared" ref="H416:H420" si="313">+F416*75.11%</f>
        <v>1237.7902670000001</v>
      </c>
      <c r="I416" s="3">
        <f t="shared" ref="I416:I420" si="314">+F416*71.33%</f>
        <v>1175.497001</v>
      </c>
      <c r="J416" s="3">
        <f t="shared" si="305"/>
        <v>1483.173</v>
      </c>
      <c r="K416" s="3">
        <f t="shared" si="306"/>
        <v>1483.173</v>
      </c>
      <c r="L416" s="3">
        <f t="shared" si="307"/>
        <v>1318.3760000000002</v>
      </c>
      <c r="M416" s="41">
        <f t="shared" si="308"/>
        <v>1471.6372100000001</v>
      </c>
      <c r="N416" s="2">
        <f t="shared" si="309"/>
        <v>1354.136949</v>
      </c>
      <c r="O416" s="41">
        <f t="shared" si="310"/>
        <v>1219.4978000000001</v>
      </c>
      <c r="P416" s="74">
        <f t="shared" si="311"/>
        <v>1262.3450199999997</v>
      </c>
      <c r="Q416" s="74" t="e">
        <f>+#REF!</f>
        <v>#REF!</v>
      </c>
      <c r="R416" s="74">
        <f t="shared" si="293"/>
        <v>1471.6372100000001</v>
      </c>
    </row>
    <row r="417" spans="1:18" s="29" customFormat="1" ht="12" hidden="1" customHeight="1" x14ac:dyDescent="0.2">
      <c r="A417" s="6"/>
      <c r="B417" s="18"/>
      <c r="C417" s="6" t="s">
        <v>345</v>
      </c>
      <c r="D417" s="49" t="s">
        <v>49</v>
      </c>
      <c r="E417" s="6" t="s">
        <v>346</v>
      </c>
      <c r="F417" s="83">
        <v>628.04999999999995</v>
      </c>
      <c r="G417" s="3">
        <f t="shared" si="312"/>
        <v>527.5619999999999</v>
      </c>
      <c r="H417" s="3">
        <f t="shared" si="313"/>
        <v>471.72835499999997</v>
      </c>
      <c r="I417" s="3">
        <f t="shared" si="314"/>
        <v>447.98806499999995</v>
      </c>
      <c r="J417" s="3">
        <f t="shared" si="305"/>
        <v>565.245</v>
      </c>
      <c r="K417" s="3">
        <f t="shared" si="306"/>
        <v>565.245</v>
      </c>
      <c r="L417" s="3">
        <f t="shared" si="307"/>
        <v>502.44</v>
      </c>
      <c r="M417" s="3">
        <f t="shared" si="308"/>
        <v>560.84865000000002</v>
      </c>
      <c r="N417" s="2">
        <f t="shared" si="309"/>
        <v>516.06868499999996</v>
      </c>
      <c r="O417" s="41">
        <f t="shared" si="310"/>
        <v>464.75699999999995</v>
      </c>
      <c r="P417" s="74">
        <f t="shared" si="311"/>
        <v>481.08629999999988</v>
      </c>
      <c r="Q417" s="74" t="e">
        <f>+#REF!</f>
        <v>#REF!</v>
      </c>
      <c r="R417" s="74">
        <f t="shared" si="293"/>
        <v>560.84865000000002</v>
      </c>
    </row>
    <row r="418" spans="1:18" s="29" customFormat="1" ht="12" hidden="1" customHeight="1" x14ac:dyDescent="0.2">
      <c r="A418" s="6"/>
      <c r="B418" s="18"/>
      <c r="C418" s="6" t="s">
        <v>347</v>
      </c>
      <c r="D418" s="49" t="s">
        <v>348</v>
      </c>
      <c r="E418" s="6">
        <v>59400</v>
      </c>
      <c r="F418" s="83">
        <v>4253.1499999999996</v>
      </c>
      <c r="G418" s="3">
        <f t="shared" si="312"/>
        <v>3572.6459999999997</v>
      </c>
      <c r="H418" s="3">
        <f t="shared" si="313"/>
        <v>3194.5409649999997</v>
      </c>
      <c r="I418" s="3">
        <f t="shared" si="314"/>
        <v>3033.7718949999994</v>
      </c>
      <c r="J418" s="3">
        <f t="shared" si="305"/>
        <v>3827.8349999999996</v>
      </c>
      <c r="K418" s="3">
        <f t="shared" si="306"/>
        <v>3827.8349999999996</v>
      </c>
      <c r="L418" s="3">
        <f t="shared" si="307"/>
        <v>3402.52</v>
      </c>
      <c r="M418" s="41">
        <f t="shared" si="308"/>
        <v>3798.0629499999995</v>
      </c>
      <c r="N418" s="2">
        <f t="shared" si="309"/>
        <v>3494.8133549999998</v>
      </c>
      <c r="O418" s="41">
        <f t="shared" si="310"/>
        <v>3147.3309999999997</v>
      </c>
      <c r="P418" s="74">
        <f t="shared" si="311"/>
        <v>3257.9128999999994</v>
      </c>
      <c r="Q418" s="74" t="e">
        <f>+#REF!</f>
        <v>#REF!</v>
      </c>
      <c r="R418" s="74">
        <f t="shared" si="293"/>
        <v>3798.0629499999995</v>
      </c>
    </row>
    <row r="419" spans="1:18" s="29" customFormat="1" ht="12" hidden="1" customHeight="1" x14ac:dyDescent="0.2">
      <c r="A419" s="6"/>
      <c r="B419" s="18"/>
      <c r="C419" s="6" t="s">
        <v>265</v>
      </c>
      <c r="D419" s="49" t="s">
        <v>266</v>
      </c>
      <c r="E419" s="6"/>
      <c r="F419" s="83">
        <v>576.84</v>
      </c>
      <c r="G419" s="3">
        <f t="shared" si="312"/>
        <v>484.54560000000004</v>
      </c>
      <c r="H419" s="3">
        <f t="shared" si="313"/>
        <v>433.26452399999999</v>
      </c>
      <c r="I419" s="3">
        <f t="shared" si="314"/>
        <v>411.45997199999999</v>
      </c>
      <c r="J419" s="3">
        <f t="shared" si="305"/>
        <v>519.15600000000006</v>
      </c>
      <c r="K419" s="3">
        <f t="shared" si="306"/>
        <v>519.15600000000006</v>
      </c>
      <c r="L419" s="3">
        <f t="shared" si="307"/>
        <v>461.47200000000004</v>
      </c>
      <c r="M419" s="41">
        <f t="shared" si="308"/>
        <v>515.11812000000009</v>
      </c>
      <c r="N419" s="2">
        <f t="shared" si="309"/>
        <v>473.98942800000003</v>
      </c>
      <c r="O419" s="41">
        <f t="shared" si="310"/>
        <v>426.86160000000001</v>
      </c>
      <c r="P419" s="74">
        <f t="shared" si="311"/>
        <v>441.85943999999995</v>
      </c>
      <c r="Q419" s="74" t="e">
        <f>+#REF!</f>
        <v>#REF!</v>
      </c>
      <c r="R419" s="74">
        <f t="shared" si="293"/>
        <v>515.11812000000009</v>
      </c>
    </row>
    <row r="420" spans="1:18" s="29" customFormat="1" ht="12" hidden="1" customHeight="1" x14ac:dyDescent="0.2">
      <c r="A420" s="6"/>
      <c r="B420" s="18"/>
      <c r="C420" s="6" t="s">
        <v>261</v>
      </c>
      <c r="D420" s="49" t="s">
        <v>262</v>
      </c>
      <c r="E420" s="6"/>
      <c r="F420" s="83">
        <v>522.5</v>
      </c>
      <c r="G420" s="3">
        <f t="shared" si="312"/>
        <v>438.9</v>
      </c>
      <c r="H420" s="3">
        <f t="shared" si="313"/>
        <v>392.44974999999999</v>
      </c>
      <c r="I420" s="3">
        <f t="shared" si="314"/>
        <v>372.69924999999995</v>
      </c>
      <c r="J420" s="3">
        <f t="shared" si="305"/>
        <v>470.25</v>
      </c>
      <c r="K420" s="3">
        <f t="shared" si="306"/>
        <v>470.25</v>
      </c>
      <c r="L420" s="3">
        <f t="shared" si="307"/>
        <v>418</v>
      </c>
      <c r="M420" s="3">
        <f t="shared" si="308"/>
        <v>466.59250000000003</v>
      </c>
      <c r="N420" s="2">
        <f t="shared" si="309"/>
        <v>429.33825000000002</v>
      </c>
      <c r="O420" s="41">
        <f t="shared" si="310"/>
        <v>386.65</v>
      </c>
      <c r="P420" s="74">
        <f t="shared" si="311"/>
        <v>400.23499999999996</v>
      </c>
      <c r="Q420" s="74" t="e">
        <f>+#REF!</f>
        <v>#REF!</v>
      </c>
      <c r="R420" s="74">
        <f t="shared" si="293"/>
        <v>466.59250000000003</v>
      </c>
    </row>
    <row r="421" spans="1:18" s="29" customFormat="1" ht="12" hidden="1" customHeight="1" x14ac:dyDescent="0.2">
      <c r="A421" s="6"/>
      <c r="B421" s="18"/>
      <c r="C421" s="6"/>
      <c r="D421" s="49"/>
      <c r="E421" s="6"/>
      <c r="F421" s="3"/>
      <c r="G421" s="3"/>
      <c r="H421" s="3"/>
      <c r="I421" s="3"/>
      <c r="J421" s="3"/>
      <c r="K421" s="3"/>
      <c r="L421" s="3"/>
      <c r="M421" s="41"/>
      <c r="N421" s="2"/>
      <c r="O421" s="41"/>
      <c r="P421" s="74"/>
      <c r="Q421" s="74"/>
      <c r="R421" s="74"/>
    </row>
    <row r="422" spans="1:18" ht="15" hidden="1" customHeight="1" x14ac:dyDescent="0.25">
      <c r="F422" s="42"/>
      <c r="N422" s="2"/>
      <c r="O422" s="41"/>
      <c r="P422" s="74"/>
      <c r="Q422" s="74"/>
      <c r="R422" s="74"/>
    </row>
    <row r="423" spans="1:18" s="12" customFormat="1" ht="56.25" hidden="1" customHeight="1" x14ac:dyDescent="0.3">
      <c r="A423" s="7"/>
      <c r="B423" s="102" t="s">
        <v>80</v>
      </c>
      <c r="C423" s="102"/>
      <c r="D423" s="50" t="s">
        <v>1</v>
      </c>
      <c r="E423" s="9" t="s">
        <v>2</v>
      </c>
      <c r="F423" s="9"/>
      <c r="G423" s="10"/>
      <c r="H423" s="103" t="s">
        <v>3</v>
      </c>
      <c r="I423" s="103"/>
      <c r="J423" s="8" t="s">
        <v>4</v>
      </c>
      <c r="K423" s="104" t="s">
        <v>5</v>
      </c>
      <c r="L423" s="104"/>
      <c r="M423" s="11" t="s">
        <v>6</v>
      </c>
      <c r="N423" s="10" t="s">
        <v>7</v>
      </c>
      <c r="O423" s="9" t="s">
        <v>7</v>
      </c>
      <c r="P423" s="70" t="s">
        <v>8</v>
      </c>
      <c r="Q423" s="35" t="s">
        <v>9</v>
      </c>
      <c r="R423" s="75" t="s">
        <v>10</v>
      </c>
    </row>
    <row r="424" spans="1:18" ht="15" hidden="1" customHeight="1" x14ac:dyDescent="0.25">
      <c r="F424" s="42"/>
      <c r="G424" s="1" t="s">
        <v>11</v>
      </c>
      <c r="H424" s="1" t="s">
        <v>12</v>
      </c>
      <c r="I424" s="1" t="s">
        <v>13</v>
      </c>
      <c r="J424" s="16" t="s">
        <v>14</v>
      </c>
      <c r="K424" s="16" t="s">
        <v>14</v>
      </c>
      <c r="L424" s="1" t="s">
        <v>15</v>
      </c>
      <c r="M424" s="16" t="s">
        <v>14</v>
      </c>
      <c r="N424" s="16" t="s">
        <v>14</v>
      </c>
      <c r="O424" s="32" t="s">
        <v>16</v>
      </c>
      <c r="Q424" s="74"/>
      <c r="R424" s="74"/>
    </row>
    <row r="425" spans="1:18" s="26" customFormat="1" ht="30" hidden="1" customHeight="1" x14ac:dyDescent="0.3">
      <c r="B425" s="27" t="s">
        <v>81</v>
      </c>
      <c r="C425" s="28" t="s">
        <v>82</v>
      </c>
      <c r="D425" s="54"/>
      <c r="E425" s="11" t="s">
        <v>83</v>
      </c>
      <c r="F425" s="9"/>
      <c r="G425" s="9"/>
      <c r="H425" s="42"/>
      <c r="I425" s="42"/>
      <c r="J425" s="43"/>
      <c r="K425" s="43"/>
      <c r="L425" s="43"/>
      <c r="M425" s="43"/>
      <c r="N425" s="2"/>
      <c r="O425" s="41"/>
      <c r="P425" s="74"/>
      <c r="Q425" s="74"/>
      <c r="R425" s="74"/>
    </row>
    <row r="426" spans="1:18" s="29" customFormat="1" ht="12" hidden="1" customHeight="1" x14ac:dyDescent="0.2">
      <c r="A426" s="6"/>
      <c r="B426" s="18"/>
      <c r="C426" s="6"/>
      <c r="D426" s="49"/>
      <c r="E426" s="6"/>
      <c r="F426" s="3"/>
      <c r="G426" s="3"/>
      <c r="H426" s="3"/>
      <c r="I426" s="3"/>
      <c r="J426" s="3"/>
      <c r="K426" s="3"/>
      <c r="L426" s="3"/>
      <c r="M426" s="41"/>
      <c r="N426" s="2"/>
      <c r="O426" s="41"/>
      <c r="P426" s="74"/>
      <c r="Q426" s="74"/>
      <c r="R426" s="74"/>
    </row>
    <row r="427" spans="1:18" s="29" customFormat="1" ht="12" x14ac:dyDescent="0.2">
      <c r="A427" s="6">
        <v>205</v>
      </c>
      <c r="B427" s="36" t="s">
        <v>349</v>
      </c>
      <c r="C427" s="6" t="s">
        <v>268</v>
      </c>
      <c r="D427" s="49" t="s">
        <v>18</v>
      </c>
      <c r="E427" s="6">
        <v>59510</v>
      </c>
      <c r="F427" s="91">
        <v>3043.04</v>
      </c>
      <c r="G427" s="3">
        <f>+F427*0.84</f>
        <v>2556.1536000000001</v>
      </c>
      <c r="H427" s="2">
        <f>+F427*0.7287</f>
        <v>2217.463248</v>
      </c>
      <c r="I427" s="2">
        <f>+F427*0.692</f>
        <v>2105.78368</v>
      </c>
      <c r="J427" s="2">
        <f>+F427*0.89</f>
        <v>2708.3056000000001</v>
      </c>
      <c r="K427" s="3">
        <f t="shared" ref="K427:K434" si="315">+F427*0.9</f>
        <v>2738.7359999999999</v>
      </c>
      <c r="L427" s="2">
        <f>+F427*0.789</f>
        <v>2400.95856</v>
      </c>
      <c r="M427" s="67">
        <f>0.885*F427</f>
        <v>2693.0904</v>
      </c>
      <c r="N427" s="2">
        <f>+F427*0.26</f>
        <v>791.19040000000007</v>
      </c>
      <c r="O427" s="41">
        <f>+F427*0.8217</f>
        <v>2500.465968</v>
      </c>
      <c r="P427" s="74">
        <f t="shared" ref="P427:P434" si="316">+F427*76.6%</f>
        <v>2330.9686399999996</v>
      </c>
      <c r="Q427" s="74">
        <f>MIN(H427:P427)</f>
        <v>791.19040000000007</v>
      </c>
      <c r="R427" s="74">
        <f>MAX(H427:P427)</f>
        <v>2738.7359999999999</v>
      </c>
    </row>
    <row r="428" spans="1:18" s="29" customFormat="1" ht="12" hidden="1" customHeight="1" x14ac:dyDescent="0.2">
      <c r="A428" s="6"/>
      <c r="B428" s="18"/>
      <c r="C428" s="6" t="s">
        <v>342</v>
      </c>
      <c r="D428" s="49" t="s">
        <v>343</v>
      </c>
      <c r="E428" s="6" t="s">
        <v>350</v>
      </c>
      <c r="F428" s="83">
        <v>4940.76</v>
      </c>
      <c r="G428" s="3">
        <f t="shared" ref="G428:G434" si="317">+F428*0.84</f>
        <v>4150.2384000000002</v>
      </c>
      <c r="H428" s="3">
        <f t="shared" ref="H428:H434" si="318">+F428*75.11%</f>
        <v>3711.0048360000001</v>
      </c>
      <c r="I428" s="3">
        <f t="shared" ref="I428:I434" si="319">+F428*71.33%</f>
        <v>3524.2441079999999</v>
      </c>
      <c r="J428" s="3">
        <f t="shared" ref="J428:J434" si="320">+F428*0.9</f>
        <v>4446.6840000000002</v>
      </c>
      <c r="K428" s="3">
        <f t="shared" si="315"/>
        <v>4446.6840000000002</v>
      </c>
      <c r="L428" s="3">
        <f t="shared" ref="L428:L434" si="321">+F428*0.8</f>
        <v>3952.6080000000002</v>
      </c>
      <c r="M428" s="41">
        <f t="shared" ref="M428:M434" si="322">89.3%*F428</f>
        <v>4412.0986800000001</v>
      </c>
      <c r="N428" s="2">
        <f t="shared" ref="N428:N434" si="323">+F428*82.17%</f>
        <v>4059.8224920000002</v>
      </c>
      <c r="O428" s="41">
        <f t="shared" ref="O428:O434" si="324">+F428*0.74</f>
        <v>3656.1624000000002</v>
      </c>
      <c r="P428" s="74">
        <f t="shared" si="316"/>
        <v>3784.6221599999999</v>
      </c>
      <c r="Q428" s="74" t="e">
        <f>+#REF!</f>
        <v>#REF!</v>
      </c>
      <c r="R428" s="74">
        <f t="shared" si="293"/>
        <v>4412.0986800000001</v>
      </c>
    </row>
    <row r="429" spans="1:18" s="29" customFormat="1" ht="12" hidden="1" customHeight="1" x14ac:dyDescent="0.2">
      <c r="A429" s="6"/>
      <c r="B429" s="18"/>
      <c r="C429" s="6" t="s">
        <v>242</v>
      </c>
      <c r="D429" s="49"/>
      <c r="E429" s="6"/>
      <c r="F429" s="83">
        <v>717.63</v>
      </c>
      <c r="G429" s="3">
        <f t="shared" si="317"/>
        <v>602.80919999999992</v>
      </c>
      <c r="H429" s="3">
        <f t="shared" si="318"/>
        <v>539.01189299999999</v>
      </c>
      <c r="I429" s="3">
        <f t="shared" si="319"/>
        <v>511.88547899999998</v>
      </c>
      <c r="J429" s="3">
        <f t="shared" si="320"/>
        <v>645.86699999999996</v>
      </c>
      <c r="K429" s="3">
        <f t="shared" si="315"/>
        <v>645.86699999999996</v>
      </c>
      <c r="L429" s="3">
        <f t="shared" si="321"/>
        <v>574.10400000000004</v>
      </c>
      <c r="M429" s="41">
        <f t="shared" si="322"/>
        <v>640.84359000000006</v>
      </c>
      <c r="N429" s="2">
        <f t="shared" si="323"/>
        <v>589.67657099999997</v>
      </c>
      <c r="O429" s="41">
        <f t="shared" si="324"/>
        <v>531.0462</v>
      </c>
      <c r="P429" s="74">
        <f t="shared" si="316"/>
        <v>549.70457999999996</v>
      </c>
      <c r="Q429" s="74" t="e">
        <f>+#REF!</f>
        <v>#REF!</v>
      </c>
      <c r="R429" s="74">
        <f t="shared" si="293"/>
        <v>640.84359000000006</v>
      </c>
    </row>
    <row r="430" spans="1:18" s="29" customFormat="1" ht="12" hidden="1" customHeight="1" x14ac:dyDescent="0.2">
      <c r="A430" s="6"/>
      <c r="B430" s="18"/>
      <c r="C430" s="58" t="s">
        <v>349</v>
      </c>
      <c r="D430" s="49" t="s">
        <v>247</v>
      </c>
      <c r="E430" s="6">
        <v>59510</v>
      </c>
      <c r="F430" s="83">
        <v>3512.25</v>
      </c>
      <c r="G430" s="3">
        <f t="shared" si="317"/>
        <v>2950.29</v>
      </c>
      <c r="H430" s="3">
        <f t="shared" si="318"/>
        <v>2638.0509750000001</v>
      </c>
      <c r="I430" s="3">
        <f t="shared" si="319"/>
        <v>2505.2879249999996</v>
      </c>
      <c r="J430" s="3">
        <f t="shared" si="320"/>
        <v>3161.0250000000001</v>
      </c>
      <c r="K430" s="3">
        <f t="shared" si="315"/>
        <v>3161.0250000000001</v>
      </c>
      <c r="L430" s="3">
        <f t="shared" si="321"/>
        <v>2809.8</v>
      </c>
      <c r="M430" s="3">
        <f t="shared" si="322"/>
        <v>3136.4392499999999</v>
      </c>
      <c r="N430" s="2">
        <f t="shared" si="323"/>
        <v>2886.0158249999999</v>
      </c>
      <c r="O430" s="41">
        <f t="shared" si="324"/>
        <v>2599.0650000000001</v>
      </c>
      <c r="P430" s="74">
        <f t="shared" si="316"/>
        <v>2690.3834999999995</v>
      </c>
      <c r="Q430" s="74" t="e">
        <f>+#REF!</f>
        <v>#REF!</v>
      </c>
      <c r="R430" s="74">
        <f t="shared" si="293"/>
        <v>3136.4392499999999</v>
      </c>
    </row>
    <row r="431" spans="1:18" s="29" customFormat="1" ht="12" hidden="1" customHeight="1" x14ac:dyDescent="0.2">
      <c r="A431" s="6"/>
      <c r="B431" s="18"/>
      <c r="C431" s="6" t="s">
        <v>265</v>
      </c>
      <c r="D431" s="49" t="s">
        <v>266</v>
      </c>
      <c r="E431" s="6"/>
      <c r="F431" s="83">
        <v>686.57</v>
      </c>
      <c r="G431" s="3">
        <f t="shared" si="317"/>
        <v>576.71879999999999</v>
      </c>
      <c r="H431" s="3">
        <f t="shared" si="318"/>
        <v>515.682727</v>
      </c>
      <c r="I431" s="3">
        <f t="shared" si="319"/>
        <v>489.73038099999997</v>
      </c>
      <c r="J431" s="3">
        <f t="shared" si="320"/>
        <v>617.91300000000001</v>
      </c>
      <c r="K431" s="3">
        <f t="shared" si="315"/>
        <v>617.91300000000001</v>
      </c>
      <c r="L431" s="3">
        <f t="shared" si="321"/>
        <v>549.25600000000009</v>
      </c>
      <c r="M431" s="3">
        <f t="shared" si="322"/>
        <v>613.10701000000006</v>
      </c>
      <c r="N431" s="2">
        <f t="shared" si="323"/>
        <v>564.15456900000004</v>
      </c>
      <c r="O431" s="41">
        <f t="shared" si="324"/>
        <v>508.06180000000001</v>
      </c>
      <c r="P431" s="74">
        <f t="shared" si="316"/>
        <v>525.91261999999995</v>
      </c>
      <c r="Q431" s="74" t="e">
        <f>+#REF!</f>
        <v>#REF!</v>
      </c>
      <c r="R431" s="74">
        <f t="shared" si="293"/>
        <v>613.10701000000006</v>
      </c>
    </row>
    <row r="432" spans="1:18" s="29" customFormat="1" ht="12" hidden="1" customHeight="1" x14ac:dyDescent="0.2">
      <c r="A432" s="6"/>
      <c r="B432" s="18"/>
      <c r="C432" s="6" t="s">
        <v>274</v>
      </c>
      <c r="D432" s="49" t="s">
        <v>249</v>
      </c>
      <c r="E432" s="6" t="s">
        <v>351</v>
      </c>
      <c r="F432" s="83">
        <v>1161</v>
      </c>
      <c r="G432" s="3">
        <f t="shared" si="317"/>
        <v>975.24</v>
      </c>
      <c r="H432" s="3">
        <f t="shared" si="318"/>
        <v>872.02710000000002</v>
      </c>
      <c r="I432" s="3">
        <f t="shared" si="319"/>
        <v>828.14129999999989</v>
      </c>
      <c r="J432" s="3">
        <f t="shared" si="320"/>
        <v>1044.9000000000001</v>
      </c>
      <c r="K432" s="3">
        <f t="shared" si="315"/>
        <v>1044.9000000000001</v>
      </c>
      <c r="L432" s="3">
        <f t="shared" si="321"/>
        <v>928.80000000000007</v>
      </c>
      <c r="M432" s="41">
        <f t="shared" si="322"/>
        <v>1036.7729999999999</v>
      </c>
      <c r="N432" s="2">
        <f t="shared" si="323"/>
        <v>953.99369999999999</v>
      </c>
      <c r="O432" s="41">
        <f t="shared" si="324"/>
        <v>859.14</v>
      </c>
      <c r="P432" s="74">
        <f t="shared" si="316"/>
        <v>889.32599999999991</v>
      </c>
      <c r="Q432" s="74" t="e">
        <f>+#REF!</f>
        <v>#REF!</v>
      </c>
      <c r="R432" s="74">
        <f t="shared" si="293"/>
        <v>1036.7729999999999</v>
      </c>
    </row>
    <row r="433" spans="1:18" s="29" customFormat="1" ht="12" hidden="1" customHeight="1" x14ac:dyDescent="0.2">
      <c r="A433" s="6"/>
      <c r="B433" s="18"/>
      <c r="C433" s="6" t="s">
        <v>352</v>
      </c>
      <c r="D433" s="49" t="s">
        <v>49</v>
      </c>
      <c r="E433" s="6"/>
      <c r="F433" s="83">
        <v>3606.3</v>
      </c>
      <c r="G433" s="3">
        <f t="shared" si="317"/>
        <v>3029.2919999999999</v>
      </c>
      <c r="H433" s="3">
        <f t="shared" si="318"/>
        <v>2708.69193</v>
      </c>
      <c r="I433" s="3">
        <f t="shared" si="319"/>
        <v>2572.3737900000001</v>
      </c>
      <c r="J433" s="3">
        <f t="shared" si="320"/>
        <v>3245.67</v>
      </c>
      <c r="K433" s="3">
        <f t="shared" si="315"/>
        <v>3245.67</v>
      </c>
      <c r="L433" s="3">
        <f t="shared" si="321"/>
        <v>2885.0400000000004</v>
      </c>
      <c r="M433" s="3">
        <f t="shared" si="322"/>
        <v>3220.4259000000002</v>
      </c>
      <c r="N433" s="2">
        <f t="shared" si="323"/>
        <v>2963.2967100000001</v>
      </c>
      <c r="O433" s="41">
        <f t="shared" si="324"/>
        <v>2668.6620000000003</v>
      </c>
      <c r="P433" s="74">
        <f t="shared" si="316"/>
        <v>2762.4258</v>
      </c>
      <c r="Q433" s="74" t="e">
        <f>+#REF!</f>
        <v>#REF!</v>
      </c>
      <c r="R433" s="74">
        <f t="shared" si="293"/>
        <v>3220.4259000000002</v>
      </c>
    </row>
    <row r="434" spans="1:18" s="29" customFormat="1" ht="12" hidden="1" customHeight="1" x14ac:dyDescent="0.2">
      <c r="A434" s="6"/>
      <c r="B434" s="18"/>
      <c r="C434" s="6" t="s">
        <v>261</v>
      </c>
      <c r="D434" s="49" t="s">
        <v>262</v>
      </c>
      <c r="E434" s="6"/>
      <c r="F434" s="83">
        <v>2942.72</v>
      </c>
      <c r="G434" s="3">
        <f t="shared" si="317"/>
        <v>2471.8847999999998</v>
      </c>
      <c r="H434" s="3">
        <f t="shared" si="318"/>
        <v>2210.2769919999996</v>
      </c>
      <c r="I434" s="3">
        <f t="shared" si="319"/>
        <v>2099.0421759999995</v>
      </c>
      <c r="J434" s="3">
        <f t="shared" si="320"/>
        <v>2648.4479999999999</v>
      </c>
      <c r="K434" s="3">
        <f t="shared" si="315"/>
        <v>2648.4479999999999</v>
      </c>
      <c r="L434" s="3">
        <f t="shared" si="321"/>
        <v>2354.1759999999999</v>
      </c>
      <c r="M434" s="3">
        <f t="shared" si="322"/>
        <v>2627.8489599999998</v>
      </c>
      <c r="N434" s="2">
        <f t="shared" si="323"/>
        <v>2418.0330239999998</v>
      </c>
      <c r="O434" s="41">
        <f t="shared" si="324"/>
        <v>2177.6127999999999</v>
      </c>
      <c r="P434" s="74">
        <f t="shared" si="316"/>
        <v>2254.1235199999996</v>
      </c>
      <c r="Q434" s="74" t="e">
        <f>+#REF!</f>
        <v>#REF!</v>
      </c>
      <c r="R434" s="74">
        <f t="shared" si="293"/>
        <v>2627.8489599999998</v>
      </c>
    </row>
    <row r="435" spans="1:18" s="29" customFormat="1" ht="12" hidden="1" customHeight="1" x14ac:dyDescent="0.2">
      <c r="A435" s="6"/>
      <c r="B435" s="18"/>
      <c r="C435" s="6"/>
      <c r="D435" s="49"/>
      <c r="E435" s="6"/>
      <c r="F435" s="82"/>
      <c r="G435" s="3"/>
      <c r="H435" s="3"/>
      <c r="I435" s="3"/>
      <c r="J435" s="3"/>
      <c r="K435" s="3"/>
      <c r="L435" s="3"/>
      <c r="M435" s="41"/>
      <c r="N435" s="2"/>
      <c r="O435" s="41"/>
      <c r="P435" s="74"/>
      <c r="Q435" s="74"/>
      <c r="R435" s="74"/>
    </row>
    <row r="436" spans="1:18" s="29" customFormat="1" ht="12" x14ac:dyDescent="0.2">
      <c r="A436" s="6">
        <v>206</v>
      </c>
      <c r="B436" s="18" t="s">
        <v>353</v>
      </c>
      <c r="C436" s="6" t="s">
        <v>338</v>
      </c>
      <c r="D436" s="49" t="s">
        <v>18</v>
      </c>
      <c r="E436" s="6">
        <v>59025</v>
      </c>
      <c r="F436" s="91">
        <v>574.75</v>
      </c>
      <c r="G436" s="3">
        <f>+F436*0.84</f>
        <v>482.78999999999996</v>
      </c>
      <c r="H436" s="2">
        <f>+F436*0.7287</f>
        <v>418.82032500000003</v>
      </c>
      <c r="I436" s="2">
        <f>+F436*0.692</f>
        <v>397.72699999999998</v>
      </c>
      <c r="J436" s="2">
        <f>+F436*0.89</f>
        <v>511.52750000000003</v>
      </c>
      <c r="K436" s="3">
        <f>+F436*0.9</f>
        <v>517.27499999999998</v>
      </c>
      <c r="L436" s="2">
        <f>+F436*0.789</f>
        <v>453.47775000000001</v>
      </c>
      <c r="M436" s="67">
        <f>0.885*F436</f>
        <v>508.65375</v>
      </c>
      <c r="N436" s="2">
        <f>+F436*0.26</f>
        <v>149.435</v>
      </c>
      <c r="O436" s="41">
        <f>+F436*0.8217</f>
        <v>472.27207499999997</v>
      </c>
      <c r="P436" s="74">
        <f>+F436*76.6%</f>
        <v>440.25849999999997</v>
      </c>
      <c r="Q436" s="74">
        <f>MIN(H436:P436)</f>
        <v>149.435</v>
      </c>
      <c r="R436" s="74">
        <f>MAX(H436:P436)</f>
        <v>517.27499999999998</v>
      </c>
    </row>
    <row r="437" spans="1:18" s="29" customFormat="1" ht="12" hidden="1" customHeight="1" x14ac:dyDescent="0.2">
      <c r="A437" s="6"/>
      <c r="B437" s="18"/>
      <c r="C437" s="6"/>
      <c r="D437" s="49"/>
      <c r="E437" s="6"/>
      <c r="F437" s="82"/>
      <c r="G437" s="3"/>
      <c r="H437" s="3"/>
      <c r="I437" s="3"/>
      <c r="J437" s="3"/>
      <c r="K437" s="3"/>
      <c r="L437" s="3"/>
      <c r="M437" s="41"/>
      <c r="N437" s="2"/>
      <c r="O437" s="41"/>
      <c r="P437" s="74"/>
      <c r="Q437" s="74"/>
      <c r="R437" s="74"/>
    </row>
    <row r="438" spans="1:18" s="29" customFormat="1" ht="24" x14ac:dyDescent="0.2">
      <c r="A438" s="6">
        <v>207</v>
      </c>
      <c r="B438" s="18" t="s">
        <v>354</v>
      </c>
      <c r="C438" s="6" t="s">
        <v>338</v>
      </c>
      <c r="D438" s="49" t="s">
        <v>18</v>
      </c>
      <c r="E438" s="6">
        <v>59151</v>
      </c>
      <c r="F438" s="91">
        <v>2152.6999999999998</v>
      </c>
      <c r="G438" s="3">
        <f t="shared" ref="G438:G455" si="325">+F438*0.84</f>
        <v>1808.2679999999998</v>
      </c>
      <c r="H438" s="2">
        <f>+F438*0.7287</f>
        <v>1568.6724899999999</v>
      </c>
      <c r="I438" s="2">
        <f>+F438*0.692</f>
        <v>1489.6683999999998</v>
      </c>
      <c r="J438" s="2">
        <f>+F438*0.89</f>
        <v>1915.9029999999998</v>
      </c>
      <c r="K438" s="3">
        <f t="shared" ref="K438:K445" si="326">+F438*0.9</f>
        <v>1937.4299999999998</v>
      </c>
      <c r="L438" s="2">
        <f>+F438*0.789</f>
        <v>1698.4802999999999</v>
      </c>
      <c r="M438" s="67">
        <f>0.885*F438</f>
        <v>1905.1394999999998</v>
      </c>
      <c r="N438" s="2">
        <f>+F438*0.26</f>
        <v>559.702</v>
      </c>
      <c r="O438" s="41">
        <f>+F438*0.8217</f>
        <v>1768.8735899999999</v>
      </c>
      <c r="P438" s="76">
        <f t="shared" ref="P438:P445" si="327">+F438*76.6%</f>
        <v>1648.9681999999996</v>
      </c>
      <c r="Q438" s="74">
        <f>MIN(H438:P438)</f>
        <v>559.702</v>
      </c>
      <c r="R438" s="74">
        <f>MAX(H438:P438)</f>
        <v>1937.4299999999998</v>
      </c>
    </row>
    <row r="439" spans="1:18" s="29" customFormat="1" ht="12" hidden="1" customHeight="1" x14ac:dyDescent="0.2">
      <c r="A439" s="6"/>
      <c r="B439" s="18"/>
      <c r="C439" s="6" t="s">
        <v>273</v>
      </c>
      <c r="D439" s="49" t="s">
        <v>262</v>
      </c>
      <c r="E439" s="6"/>
      <c r="F439" s="83">
        <v>910.99</v>
      </c>
      <c r="G439" s="3">
        <f t="shared" si="325"/>
        <v>765.23159999999996</v>
      </c>
      <c r="H439" s="3">
        <f t="shared" ref="H439:H455" si="328">+F439*75.11%</f>
        <v>684.24458900000002</v>
      </c>
      <c r="I439" s="3">
        <f t="shared" ref="I439:I455" si="329">+F439*71.33%</f>
        <v>649.809167</v>
      </c>
      <c r="J439" s="3">
        <f t="shared" ref="J439:J445" si="330">+F439*0.9</f>
        <v>819.89100000000008</v>
      </c>
      <c r="K439" s="3">
        <f t="shared" si="326"/>
        <v>819.89100000000008</v>
      </c>
      <c r="L439" s="3">
        <f t="shared" ref="L439:L445" si="331">+F439*0.8</f>
        <v>728.79200000000003</v>
      </c>
      <c r="M439" s="41">
        <f t="shared" ref="M439:M445" si="332">89.3%*F439</f>
        <v>813.51407000000006</v>
      </c>
      <c r="N439" s="2">
        <f t="shared" ref="N439:N445" si="333">+F439*82.17%</f>
        <v>748.56048299999998</v>
      </c>
      <c r="O439" s="41">
        <f t="shared" ref="O439:O445" si="334">+F439*0.74</f>
        <v>674.13260000000002</v>
      </c>
      <c r="P439" s="74">
        <f t="shared" si="327"/>
        <v>697.81833999999992</v>
      </c>
      <c r="Q439" s="74" t="e">
        <f>+#REF!</f>
        <v>#REF!</v>
      </c>
      <c r="R439" s="74">
        <f t="shared" si="293"/>
        <v>813.51407000000006</v>
      </c>
    </row>
    <row r="440" spans="1:18" s="29" customFormat="1" ht="12" hidden="1" customHeight="1" x14ac:dyDescent="0.2">
      <c r="A440" s="6"/>
      <c r="B440" s="18"/>
      <c r="C440" s="6" t="s">
        <v>265</v>
      </c>
      <c r="D440" s="49" t="s">
        <v>266</v>
      </c>
      <c r="E440" s="6"/>
      <c r="F440" s="83">
        <v>191.77</v>
      </c>
      <c r="G440" s="3">
        <f t="shared" si="325"/>
        <v>161.08680000000001</v>
      </c>
      <c r="H440" s="3">
        <f t="shared" si="328"/>
        <v>144.03844700000002</v>
      </c>
      <c r="I440" s="3">
        <f t="shared" si="329"/>
        <v>136.78954099999999</v>
      </c>
      <c r="J440" s="3">
        <f t="shared" si="330"/>
        <v>172.59300000000002</v>
      </c>
      <c r="K440" s="3">
        <f t="shared" si="326"/>
        <v>172.59300000000002</v>
      </c>
      <c r="L440" s="3">
        <f t="shared" si="331"/>
        <v>153.41600000000003</v>
      </c>
      <c r="M440" s="41">
        <f t="shared" si="332"/>
        <v>171.25061000000002</v>
      </c>
      <c r="N440" s="2">
        <f t="shared" si="333"/>
        <v>157.57740900000002</v>
      </c>
      <c r="O440" s="41">
        <f t="shared" si="334"/>
        <v>141.90980000000002</v>
      </c>
      <c r="P440" s="74">
        <f t="shared" si="327"/>
        <v>146.89581999999999</v>
      </c>
      <c r="Q440" s="74" t="e">
        <f>+#REF!</f>
        <v>#REF!</v>
      </c>
      <c r="R440" s="74">
        <f t="shared" si="293"/>
        <v>171.25061000000002</v>
      </c>
    </row>
    <row r="441" spans="1:18" s="29" customFormat="1" ht="12" hidden="1" customHeight="1" x14ac:dyDescent="0.2">
      <c r="A441" s="6"/>
      <c r="B441" s="18"/>
      <c r="C441" s="6" t="s">
        <v>252</v>
      </c>
      <c r="D441" s="49" t="s">
        <v>49</v>
      </c>
      <c r="E441" s="6"/>
      <c r="F441" s="83">
        <v>586.87</v>
      </c>
      <c r="G441" s="3">
        <f t="shared" si="325"/>
        <v>492.9708</v>
      </c>
      <c r="H441" s="3">
        <f t="shared" si="328"/>
        <v>440.79805699999997</v>
      </c>
      <c r="I441" s="3">
        <f t="shared" si="329"/>
        <v>418.61437099999995</v>
      </c>
      <c r="J441" s="3">
        <f t="shared" si="330"/>
        <v>528.18299999999999</v>
      </c>
      <c r="K441" s="3">
        <f t="shared" si="326"/>
        <v>528.18299999999999</v>
      </c>
      <c r="L441" s="3">
        <f t="shared" si="331"/>
        <v>469.49600000000004</v>
      </c>
      <c r="M441" s="41">
        <f t="shared" si="332"/>
        <v>524.07491000000005</v>
      </c>
      <c r="N441" s="2">
        <f t="shared" si="333"/>
        <v>482.23107900000002</v>
      </c>
      <c r="O441" s="41">
        <f t="shared" si="334"/>
        <v>434.28379999999999</v>
      </c>
      <c r="P441" s="74">
        <f t="shared" si="327"/>
        <v>449.54241999999994</v>
      </c>
      <c r="Q441" s="74" t="e">
        <f>+#REF!</f>
        <v>#REF!</v>
      </c>
      <c r="R441" s="74">
        <f t="shared" si="293"/>
        <v>524.07491000000005</v>
      </c>
    </row>
    <row r="442" spans="1:18" s="29" customFormat="1" ht="12" hidden="1" customHeight="1" x14ac:dyDescent="0.2">
      <c r="A442" s="6"/>
      <c r="B442" s="18"/>
      <c r="C442" s="6" t="s">
        <v>255</v>
      </c>
      <c r="D442" s="49" t="s">
        <v>256</v>
      </c>
      <c r="E442" s="6"/>
      <c r="F442" s="83">
        <v>343.96</v>
      </c>
      <c r="G442" s="3">
        <f t="shared" si="325"/>
        <v>288.92639999999994</v>
      </c>
      <c r="H442" s="3">
        <f t="shared" si="328"/>
        <v>258.34835599999997</v>
      </c>
      <c r="I442" s="3">
        <f t="shared" si="329"/>
        <v>245.34666799999997</v>
      </c>
      <c r="J442" s="3">
        <f t="shared" si="330"/>
        <v>309.56399999999996</v>
      </c>
      <c r="K442" s="3">
        <f t="shared" si="326"/>
        <v>309.56399999999996</v>
      </c>
      <c r="L442" s="3">
        <f t="shared" si="331"/>
        <v>275.16800000000001</v>
      </c>
      <c r="M442" s="41">
        <f t="shared" si="332"/>
        <v>307.15627999999998</v>
      </c>
      <c r="N442" s="2">
        <f t="shared" si="333"/>
        <v>282.63193200000001</v>
      </c>
      <c r="O442" s="41">
        <f t="shared" si="334"/>
        <v>254.53039999999999</v>
      </c>
      <c r="P442" s="74">
        <f t="shared" si="327"/>
        <v>263.47335999999996</v>
      </c>
      <c r="Q442" s="74" t="e">
        <f>+#REF!</f>
        <v>#REF!</v>
      </c>
      <c r="R442" s="74">
        <f t="shared" si="293"/>
        <v>307.15627999999998</v>
      </c>
    </row>
    <row r="443" spans="1:18" s="29" customFormat="1" ht="24" hidden="1" customHeight="1" x14ac:dyDescent="0.2">
      <c r="A443" s="6"/>
      <c r="B443" s="18"/>
      <c r="C443" s="38" t="s">
        <v>355</v>
      </c>
      <c r="D443" s="49" t="s">
        <v>247</v>
      </c>
      <c r="E443" s="6">
        <v>59151</v>
      </c>
      <c r="F443" s="83">
        <v>7089.28</v>
      </c>
      <c r="G443" s="3">
        <f t="shared" si="325"/>
        <v>5954.9951999999994</v>
      </c>
      <c r="H443" s="3">
        <f t="shared" si="328"/>
        <v>5324.7582079999993</v>
      </c>
      <c r="I443" s="3">
        <f t="shared" si="329"/>
        <v>5056.7834239999993</v>
      </c>
      <c r="J443" s="3">
        <f t="shared" si="330"/>
        <v>6380.3519999999999</v>
      </c>
      <c r="K443" s="3">
        <f t="shared" si="326"/>
        <v>6380.3519999999999</v>
      </c>
      <c r="L443" s="3">
        <f t="shared" si="331"/>
        <v>5671.424</v>
      </c>
      <c r="M443" s="41">
        <f t="shared" si="332"/>
        <v>6330.7270399999998</v>
      </c>
      <c r="N443" s="2">
        <f t="shared" si="333"/>
        <v>5825.2613759999995</v>
      </c>
      <c r="O443" s="41">
        <f t="shared" si="334"/>
        <v>5246.0671999999995</v>
      </c>
      <c r="P443" s="76">
        <f t="shared" si="327"/>
        <v>5430.3884799999987</v>
      </c>
      <c r="Q443" s="76" t="e">
        <f>+#REF!</f>
        <v>#REF!</v>
      </c>
      <c r="R443" s="76">
        <f t="shared" si="293"/>
        <v>6330.7270399999998</v>
      </c>
    </row>
    <row r="444" spans="1:18" s="29" customFormat="1" ht="12" hidden="1" customHeight="1" x14ac:dyDescent="0.2">
      <c r="A444" s="6"/>
      <c r="B444" s="18"/>
      <c r="C444" s="6" t="s">
        <v>242</v>
      </c>
      <c r="D444" s="49" t="s">
        <v>243</v>
      </c>
      <c r="E444" s="6"/>
      <c r="F444" s="83">
        <v>635.36</v>
      </c>
      <c r="G444" s="3">
        <f t="shared" si="325"/>
        <v>533.70240000000001</v>
      </c>
      <c r="H444" s="3">
        <f t="shared" si="328"/>
        <v>477.21889600000003</v>
      </c>
      <c r="I444" s="3">
        <f t="shared" si="329"/>
        <v>453.20228799999995</v>
      </c>
      <c r="J444" s="3">
        <f t="shared" si="330"/>
        <v>571.82400000000007</v>
      </c>
      <c r="K444" s="3">
        <f t="shared" si="326"/>
        <v>571.82400000000007</v>
      </c>
      <c r="L444" s="3">
        <f t="shared" si="331"/>
        <v>508.28800000000001</v>
      </c>
      <c r="M444" s="41">
        <f t="shared" si="332"/>
        <v>567.37648000000002</v>
      </c>
      <c r="N444" s="2">
        <f t="shared" si="333"/>
        <v>522.07531200000005</v>
      </c>
      <c r="O444" s="41">
        <f t="shared" si="334"/>
        <v>470.16640000000001</v>
      </c>
      <c r="P444" s="74">
        <f t="shared" si="327"/>
        <v>486.68575999999996</v>
      </c>
      <c r="Q444" s="74" t="e">
        <f>+#REF!</f>
        <v>#REF!</v>
      </c>
      <c r="R444" s="74">
        <f t="shared" si="293"/>
        <v>567.37648000000002</v>
      </c>
    </row>
    <row r="445" spans="1:18" s="29" customFormat="1" ht="12" hidden="1" customHeight="1" x14ac:dyDescent="0.2">
      <c r="A445" s="6"/>
      <c r="B445" s="18"/>
      <c r="C445" s="6" t="s">
        <v>274</v>
      </c>
      <c r="D445" s="49" t="s">
        <v>313</v>
      </c>
      <c r="E445" s="6"/>
      <c r="F445" s="83">
        <v>658.35</v>
      </c>
      <c r="G445" s="3">
        <f t="shared" si="325"/>
        <v>553.01400000000001</v>
      </c>
      <c r="H445" s="3">
        <f t="shared" si="328"/>
        <v>494.48668500000002</v>
      </c>
      <c r="I445" s="3">
        <f t="shared" si="329"/>
        <v>469.60105499999997</v>
      </c>
      <c r="J445" s="3">
        <f t="shared" si="330"/>
        <v>592.51499999999999</v>
      </c>
      <c r="K445" s="3">
        <f t="shared" si="326"/>
        <v>592.51499999999999</v>
      </c>
      <c r="L445" s="3">
        <f t="shared" si="331"/>
        <v>526.68000000000006</v>
      </c>
      <c r="M445" s="41">
        <f t="shared" si="332"/>
        <v>587.90655000000004</v>
      </c>
      <c r="N445" s="2">
        <f t="shared" si="333"/>
        <v>540.96619499999997</v>
      </c>
      <c r="O445" s="41">
        <f t="shared" si="334"/>
        <v>487.17900000000003</v>
      </c>
      <c r="P445" s="74">
        <f t="shared" si="327"/>
        <v>504.29609999999997</v>
      </c>
      <c r="Q445" s="74" t="e">
        <f>+#REF!</f>
        <v>#REF!</v>
      </c>
      <c r="R445" s="74">
        <f t="shared" si="293"/>
        <v>587.90655000000004</v>
      </c>
    </row>
    <row r="446" spans="1:18" s="29" customFormat="1" ht="12" hidden="1" customHeight="1" x14ac:dyDescent="0.2">
      <c r="A446" s="6"/>
      <c r="B446" s="18"/>
      <c r="C446" s="6"/>
      <c r="D446" s="49"/>
      <c r="E446" s="6"/>
      <c r="F446" s="82"/>
      <c r="G446" s="3"/>
      <c r="H446" s="3"/>
      <c r="I446" s="3"/>
      <c r="J446" s="3"/>
      <c r="K446" s="3"/>
      <c r="L446" s="3"/>
      <c r="M446" s="41"/>
      <c r="N446" s="2"/>
      <c r="O446" s="41"/>
      <c r="P446" s="74"/>
      <c r="Q446" s="74"/>
      <c r="R446" s="74"/>
    </row>
    <row r="447" spans="1:18" s="29" customFormat="1" ht="12" x14ac:dyDescent="0.2">
      <c r="A447" s="6">
        <v>208</v>
      </c>
      <c r="B447" s="18" t="s">
        <v>356</v>
      </c>
      <c r="C447" s="6" t="s">
        <v>357</v>
      </c>
      <c r="D447" s="49" t="s">
        <v>18</v>
      </c>
      <c r="E447" s="6">
        <v>60240</v>
      </c>
      <c r="F447" s="91">
        <v>2483.4499999999998</v>
      </c>
      <c r="G447" s="3">
        <f t="shared" si="325"/>
        <v>2086.098</v>
      </c>
      <c r="H447" s="2">
        <f>+F447*0.7287</f>
        <v>1809.6900149999999</v>
      </c>
      <c r="I447" s="2">
        <f>+F447*0.692</f>
        <v>1718.5473999999997</v>
      </c>
      <c r="J447" s="2">
        <f>+F447*0.89</f>
        <v>2210.2705000000001</v>
      </c>
      <c r="K447" s="3">
        <f t="shared" ref="K447:K453" si="335">+F447*0.9</f>
        <v>2235.105</v>
      </c>
      <c r="L447" s="2">
        <f>+F447*0.789</f>
        <v>1959.4420499999999</v>
      </c>
      <c r="M447" s="67">
        <f>0.885*F447</f>
        <v>2197.8532499999997</v>
      </c>
      <c r="N447" s="2">
        <f>+F447*0.26</f>
        <v>645.697</v>
      </c>
      <c r="O447" s="41">
        <f>+F447*0.8217</f>
        <v>2040.6508649999998</v>
      </c>
      <c r="P447" s="74">
        <f t="shared" ref="P447:P455" si="336">+F447*76.6%</f>
        <v>1902.3226999999997</v>
      </c>
      <c r="Q447" s="74">
        <f>MIN(H447:P447)</f>
        <v>645.697</v>
      </c>
      <c r="R447" s="74">
        <f>MAX(H447:P447)</f>
        <v>2235.105</v>
      </c>
    </row>
    <row r="448" spans="1:18" s="29" customFormat="1" ht="12" hidden="1" customHeight="1" x14ac:dyDescent="0.2">
      <c r="A448" s="6"/>
      <c r="B448" s="18"/>
      <c r="C448" s="6" t="s">
        <v>261</v>
      </c>
      <c r="D448" s="49" t="s">
        <v>262</v>
      </c>
      <c r="E448" s="6"/>
      <c r="F448" s="83">
        <v>1045</v>
      </c>
      <c r="G448" s="3">
        <f t="shared" si="325"/>
        <v>877.8</v>
      </c>
      <c r="H448" s="3">
        <f t="shared" si="328"/>
        <v>784.89949999999999</v>
      </c>
      <c r="I448" s="3">
        <f t="shared" si="329"/>
        <v>745.3984999999999</v>
      </c>
      <c r="J448" s="3">
        <f t="shared" ref="J448:J453" si="337">+F448*0.9</f>
        <v>940.5</v>
      </c>
      <c r="K448" s="3">
        <f t="shared" si="335"/>
        <v>940.5</v>
      </c>
      <c r="L448" s="3">
        <f t="shared" ref="L448:L453" si="338">+F448*0.8</f>
        <v>836</v>
      </c>
      <c r="M448" s="41">
        <f t="shared" ref="M448:M453" si="339">89.3%*F448</f>
        <v>933.18500000000006</v>
      </c>
      <c r="N448" s="2">
        <f t="shared" ref="N448:N455" si="340">+F448*82.17%</f>
        <v>858.67650000000003</v>
      </c>
      <c r="O448" s="41">
        <f t="shared" ref="O448:O455" si="341">+F448*0.74</f>
        <v>773.3</v>
      </c>
      <c r="P448" s="74">
        <f t="shared" si="336"/>
        <v>800.46999999999991</v>
      </c>
      <c r="Q448" s="74" t="e">
        <f>+#REF!</f>
        <v>#REF!</v>
      </c>
      <c r="R448" s="74">
        <f t="shared" si="293"/>
        <v>933.18500000000006</v>
      </c>
    </row>
    <row r="449" spans="1:18" s="29" customFormat="1" ht="12" hidden="1" customHeight="1" x14ac:dyDescent="0.2">
      <c r="A449" s="6"/>
      <c r="B449" s="18"/>
      <c r="C449" s="6" t="s">
        <v>265</v>
      </c>
      <c r="D449" s="49" t="s">
        <v>266</v>
      </c>
      <c r="E449" s="6"/>
      <c r="F449" s="83">
        <v>312.54000000000002</v>
      </c>
      <c r="G449" s="3">
        <f t="shared" si="325"/>
        <v>262.53360000000004</v>
      </c>
      <c r="H449" s="3">
        <f t="shared" si="328"/>
        <v>234.748794</v>
      </c>
      <c r="I449" s="3">
        <f t="shared" si="329"/>
        <v>222.93478199999998</v>
      </c>
      <c r="J449" s="3">
        <f t="shared" si="337"/>
        <v>281.286</v>
      </c>
      <c r="K449" s="3">
        <f t="shared" si="335"/>
        <v>281.286</v>
      </c>
      <c r="L449" s="3">
        <f t="shared" si="338"/>
        <v>250.03200000000004</v>
      </c>
      <c r="M449" s="41">
        <f t="shared" si="339"/>
        <v>279.09822000000003</v>
      </c>
      <c r="N449" s="2">
        <f t="shared" si="340"/>
        <v>256.81411800000001</v>
      </c>
      <c r="O449" s="41">
        <f t="shared" si="341"/>
        <v>231.27960000000002</v>
      </c>
      <c r="P449" s="74">
        <f t="shared" si="336"/>
        <v>239.40563999999998</v>
      </c>
      <c r="Q449" s="74" t="e">
        <f>+#REF!</f>
        <v>#REF!</v>
      </c>
      <c r="R449" s="74">
        <f t="shared" si="293"/>
        <v>279.09822000000003</v>
      </c>
    </row>
    <row r="450" spans="1:18" s="29" customFormat="1" ht="12" hidden="1" customHeight="1" x14ac:dyDescent="0.2">
      <c r="A450" s="6"/>
      <c r="B450" s="18"/>
      <c r="C450" s="6" t="s">
        <v>255</v>
      </c>
      <c r="D450" s="49" t="s">
        <v>256</v>
      </c>
      <c r="E450" s="6"/>
      <c r="F450" s="83">
        <v>517.71</v>
      </c>
      <c r="G450" s="3">
        <f t="shared" si="325"/>
        <v>434.87639999999999</v>
      </c>
      <c r="H450" s="3">
        <f t="shared" si="328"/>
        <v>388.85198100000002</v>
      </c>
      <c r="I450" s="3">
        <f t="shared" si="329"/>
        <v>369.28254299999998</v>
      </c>
      <c r="J450" s="3">
        <f t="shared" si="337"/>
        <v>465.93900000000002</v>
      </c>
      <c r="K450" s="3">
        <f t="shared" si="335"/>
        <v>465.93900000000002</v>
      </c>
      <c r="L450" s="3">
        <f t="shared" si="338"/>
        <v>414.16800000000006</v>
      </c>
      <c r="M450" s="41">
        <f t="shared" si="339"/>
        <v>462.31503000000004</v>
      </c>
      <c r="N450" s="2">
        <f t="shared" si="340"/>
        <v>425.40230700000001</v>
      </c>
      <c r="O450" s="41">
        <f t="shared" si="341"/>
        <v>383.10540000000003</v>
      </c>
      <c r="P450" s="74">
        <f t="shared" si="336"/>
        <v>396.56585999999999</v>
      </c>
      <c r="Q450" s="74" t="e">
        <f>+#REF!</f>
        <v>#REF!</v>
      </c>
      <c r="R450" s="74">
        <f t="shared" si="293"/>
        <v>462.31503000000004</v>
      </c>
    </row>
    <row r="451" spans="1:18" s="29" customFormat="1" ht="12" hidden="1" customHeight="1" x14ac:dyDescent="0.2">
      <c r="A451" s="6"/>
      <c r="B451" s="18"/>
      <c r="C451" s="18" t="s">
        <v>356</v>
      </c>
      <c r="D451" s="49" t="s">
        <v>247</v>
      </c>
      <c r="E451" s="6">
        <v>60240</v>
      </c>
      <c r="F451" s="83">
        <v>7089.28</v>
      </c>
      <c r="G451" s="3">
        <f t="shared" si="325"/>
        <v>5954.9951999999994</v>
      </c>
      <c r="H451" s="3">
        <f t="shared" si="328"/>
        <v>5324.7582079999993</v>
      </c>
      <c r="I451" s="3">
        <f t="shared" si="329"/>
        <v>5056.7834239999993</v>
      </c>
      <c r="J451" s="3">
        <f t="shared" si="337"/>
        <v>6380.3519999999999</v>
      </c>
      <c r="K451" s="3">
        <f t="shared" si="335"/>
        <v>6380.3519999999999</v>
      </c>
      <c r="L451" s="3">
        <f t="shared" si="338"/>
        <v>5671.424</v>
      </c>
      <c r="M451" s="41">
        <f t="shared" si="339"/>
        <v>6330.7270399999998</v>
      </c>
      <c r="N451" s="2">
        <f t="shared" si="340"/>
        <v>5825.2613759999995</v>
      </c>
      <c r="O451" s="41">
        <f t="shared" si="341"/>
        <v>5246.0671999999995</v>
      </c>
      <c r="P451" s="74">
        <f t="shared" si="336"/>
        <v>5430.3884799999987</v>
      </c>
      <c r="Q451" s="74" t="e">
        <f>+#REF!</f>
        <v>#REF!</v>
      </c>
      <c r="R451" s="74">
        <f t="shared" si="293"/>
        <v>6330.7270399999998</v>
      </c>
    </row>
    <row r="452" spans="1:18" s="29" customFormat="1" ht="12" hidden="1" customHeight="1" x14ac:dyDescent="0.2">
      <c r="A452" s="6"/>
      <c r="B452" s="18"/>
      <c r="C452" s="6" t="s">
        <v>242</v>
      </c>
      <c r="D452" s="49" t="s">
        <v>243</v>
      </c>
      <c r="E452" s="6"/>
      <c r="F452" s="83">
        <v>635.36</v>
      </c>
      <c r="G452" s="3">
        <f t="shared" si="325"/>
        <v>533.70240000000001</v>
      </c>
      <c r="H452" s="3">
        <f t="shared" si="328"/>
        <v>477.21889600000003</v>
      </c>
      <c r="I452" s="3">
        <f t="shared" si="329"/>
        <v>453.20228799999995</v>
      </c>
      <c r="J452" s="3">
        <f t="shared" si="337"/>
        <v>571.82400000000007</v>
      </c>
      <c r="K452" s="3">
        <f t="shared" si="335"/>
        <v>571.82400000000007</v>
      </c>
      <c r="L452" s="3">
        <f t="shared" si="338"/>
        <v>508.28800000000001</v>
      </c>
      <c r="M452" s="41">
        <f t="shared" si="339"/>
        <v>567.37648000000002</v>
      </c>
      <c r="N452" s="2">
        <f t="shared" si="340"/>
        <v>522.07531200000005</v>
      </c>
      <c r="O452" s="41">
        <f t="shared" si="341"/>
        <v>470.16640000000001</v>
      </c>
      <c r="P452" s="74">
        <f t="shared" si="336"/>
        <v>486.68575999999996</v>
      </c>
      <c r="Q452" s="74" t="e">
        <f>+#REF!</f>
        <v>#REF!</v>
      </c>
      <c r="R452" s="74">
        <f t="shared" si="293"/>
        <v>567.37648000000002</v>
      </c>
    </row>
    <row r="453" spans="1:18" s="29" customFormat="1" ht="12" hidden="1" customHeight="1" x14ac:dyDescent="0.2">
      <c r="A453" s="6"/>
      <c r="B453" s="18"/>
      <c r="C453" s="6" t="s">
        <v>274</v>
      </c>
      <c r="D453" s="49" t="s">
        <v>245</v>
      </c>
      <c r="E453" s="6"/>
      <c r="F453" s="83">
        <v>1841.66</v>
      </c>
      <c r="G453" s="3">
        <f t="shared" si="325"/>
        <v>1546.9944</v>
      </c>
      <c r="H453" s="3">
        <f t="shared" si="328"/>
        <v>1383.2708259999999</v>
      </c>
      <c r="I453" s="3">
        <f t="shared" si="329"/>
        <v>1313.656078</v>
      </c>
      <c r="J453" s="3">
        <f t="shared" si="337"/>
        <v>1657.4940000000001</v>
      </c>
      <c r="K453" s="3">
        <f t="shared" si="335"/>
        <v>1657.4940000000001</v>
      </c>
      <c r="L453" s="3">
        <f t="shared" si="338"/>
        <v>1473.3280000000002</v>
      </c>
      <c r="M453" s="41">
        <f t="shared" si="339"/>
        <v>1644.60238</v>
      </c>
      <c r="N453" s="2">
        <f t="shared" si="340"/>
        <v>1513.2920220000001</v>
      </c>
      <c r="O453" s="41">
        <f t="shared" si="341"/>
        <v>1362.8284000000001</v>
      </c>
      <c r="P453" s="74">
        <f t="shared" si="336"/>
        <v>1410.71156</v>
      </c>
      <c r="Q453" s="74" t="e">
        <f>+#REF!</f>
        <v>#REF!</v>
      </c>
      <c r="R453" s="74">
        <f t="shared" ref="R453:R516" si="342">+M453</f>
        <v>1644.60238</v>
      </c>
    </row>
    <row r="454" spans="1:18" s="29" customFormat="1" ht="12" hidden="1" customHeight="1" x14ac:dyDescent="0.2">
      <c r="A454" s="6"/>
      <c r="B454" s="18"/>
      <c r="C454" s="6"/>
      <c r="D454" s="49"/>
      <c r="E454" s="6"/>
      <c r="F454" s="82"/>
      <c r="G454" s="3"/>
      <c r="H454" s="3"/>
      <c r="I454" s="3"/>
      <c r="J454" s="3"/>
      <c r="K454" s="3"/>
      <c r="L454" s="3"/>
      <c r="M454" s="41"/>
      <c r="N454" s="2">
        <f t="shared" si="340"/>
        <v>0</v>
      </c>
      <c r="O454" s="41">
        <f t="shared" si="341"/>
        <v>0</v>
      </c>
      <c r="P454" s="74">
        <f t="shared" si="336"/>
        <v>0</v>
      </c>
      <c r="Q454" s="74" t="e">
        <f>+#REF!</f>
        <v>#REF!</v>
      </c>
      <c r="R454" s="74">
        <f t="shared" si="342"/>
        <v>0</v>
      </c>
    </row>
    <row r="455" spans="1:18" s="29" customFormat="1" ht="12" hidden="1" customHeight="1" x14ac:dyDescent="0.2">
      <c r="A455" s="6">
        <v>209</v>
      </c>
      <c r="B455" s="18" t="s">
        <v>358</v>
      </c>
      <c r="C455" s="6" t="s">
        <v>359</v>
      </c>
      <c r="D455" s="49" t="s">
        <v>360</v>
      </c>
      <c r="E455" s="6">
        <v>64450</v>
      </c>
      <c r="F455" s="83">
        <v>3009.6</v>
      </c>
      <c r="G455" s="3">
        <f t="shared" si="325"/>
        <v>2528.0639999999999</v>
      </c>
      <c r="H455" s="3">
        <f t="shared" si="328"/>
        <v>2260.5105599999997</v>
      </c>
      <c r="I455" s="3">
        <f t="shared" si="329"/>
        <v>2146.7476799999999</v>
      </c>
      <c r="J455" s="3">
        <f>+F455*0.9</f>
        <v>2708.64</v>
      </c>
      <c r="K455" s="3">
        <f>+F455*0.9</f>
        <v>2708.64</v>
      </c>
      <c r="L455" s="3">
        <f>+F455*0.8</f>
        <v>2407.6799999999998</v>
      </c>
      <c r="M455" s="41">
        <f>89.3%*F455</f>
        <v>2687.5727999999999</v>
      </c>
      <c r="N455" s="2">
        <f t="shared" si="340"/>
        <v>2472.9883199999999</v>
      </c>
      <c r="O455" s="41">
        <f t="shared" si="341"/>
        <v>2227.1039999999998</v>
      </c>
      <c r="P455" s="74">
        <f t="shared" si="336"/>
        <v>2305.3535999999995</v>
      </c>
      <c r="Q455" s="74" t="e">
        <f>+#REF!</f>
        <v>#REF!</v>
      </c>
      <c r="R455" s="74">
        <f t="shared" si="342"/>
        <v>2687.5727999999999</v>
      </c>
    </row>
    <row r="456" spans="1:18" s="29" customFormat="1" ht="12" hidden="1" customHeight="1" x14ac:dyDescent="0.2">
      <c r="A456" s="6"/>
      <c r="B456" s="18"/>
      <c r="C456" s="6"/>
      <c r="D456" s="49"/>
      <c r="E456" s="6"/>
      <c r="F456" s="82"/>
      <c r="G456" s="3"/>
      <c r="H456" s="3"/>
      <c r="I456" s="3"/>
      <c r="J456" s="3"/>
      <c r="K456" s="3"/>
      <c r="L456" s="3"/>
      <c r="M456" s="41"/>
      <c r="N456" s="2"/>
      <c r="O456" s="41"/>
      <c r="P456" s="74"/>
      <c r="Q456" s="74"/>
      <c r="R456" s="74"/>
    </row>
    <row r="457" spans="1:18" s="29" customFormat="1" ht="12" hidden="1" customHeight="1" x14ac:dyDescent="0.2">
      <c r="A457" s="6" t="s">
        <v>293</v>
      </c>
      <c r="C457" s="6"/>
      <c r="D457" s="49"/>
      <c r="E457" s="6"/>
      <c r="F457" s="82"/>
      <c r="G457" s="3"/>
      <c r="H457" s="3"/>
      <c r="I457" s="3"/>
      <c r="J457" s="3"/>
      <c r="K457" s="3"/>
      <c r="L457" s="3"/>
      <c r="M457" s="41"/>
      <c r="N457" s="2"/>
      <c r="O457" s="41"/>
      <c r="P457" s="74"/>
      <c r="Q457" s="74"/>
      <c r="R457" s="74"/>
    </row>
    <row r="458" spans="1:18" s="29" customFormat="1" ht="36" x14ac:dyDescent="0.2">
      <c r="A458" s="6">
        <v>210</v>
      </c>
      <c r="B458" s="18" t="s">
        <v>361</v>
      </c>
      <c r="C458" s="6" t="s">
        <v>338</v>
      </c>
      <c r="D458" s="49" t="s">
        <v>18</v>
      </c>
      <c r="E458" s="6">
        <v>64483</v>
      </c>
      <c r="F458" s="91">
        <v>750.31</v>
      </c>
      <c r="G458" s="3">
        <f t="shared" ref="G458:G460" si="343">+F458*0.84</f>
        <v>630.26039999999989</v>
      </c>
      <c r="H458" s="2">
        <f>+F458*0.7287</f>
        <v>546.75089700000001</v>
      </c>
      <c r="I458" s="2">
        <f>+F458*0.692</f>
        <v>519.21451999999988</v>
      </c>
      <c r="J458" s="2">
        <f>+F458*0.89</f>
        <v>667.77589999999998</v>
      </c>
      <c r="K458" s="3">
        <f>+F458*0.9</f>
        <v>675.279</v>
      </c>
      <c r="L458" s="2">
        <f>+F458*0.789</f>
        <v>591.99459000000002</v>
      </c>
      <c r="M458" s="67">
        <f>0.885*F458</f>
        <v>664.02434999999991</v>
      </c>
      <c r="N458" s="2">
        <f>+F458*0.26</f>
        <v>195.0806</v>
      </c>
      <c r="O458" s="41">
        <f>+F458*0.8217</f>
        <v>616.52972699999998</v>
      </c>
      <c r="P458" s="76">
        <f t="shared" ref="P458:P485" si="344">+F458*76.6%</f>
        <v>574.73745999999994</v>
      </c>
      <c r="Q458" s="74">
        <f>MIN(H458:P458)</f>
        <v>195.0806</v>
      </c>
      <c r="R458" s="74">
        <f>MAX(H458:P458)</f>
        <v>675.279</v>
      </c>
    </row>
    <row r="459" spans="1:18" s="29" customFormat="1" ht="12" hidden="1" customHeight="1" x14ac:dyDescent="0.2">
      <c r="A459" s="6"/>
      <c r="B459" s="18"/>
      <c r="C459" s="6" t="s">
        <v>274</v>
      </c>
      <c r="D459" s="49" t="s">
        <v>245</v>
      </c>
      <c r="E459" s="6"/>
      <c r="F459" s="83">
        <v>67.930000000000007</v>
      </c>
      <c r="G459" s="3">
        <f t="shared" si="343"/>
        <v>57.061200000000007</v>
      </c>
      <c r="H459" s="3">
        <f t="shared" ref="H459:H460" si="345">+F459*75.11%</f>
        <v>51.022223000000004</v>
      </c>
      <c r="I459" s="3">
        <f t="shared" ref="I459:I460" si="346">+F459*71.33%</f>
        <v>48.454469000000003</v>
      </c>
      <c r="J459" s="3">
        <f>+F459*0.9</f>
        <v>61.137000000000008</v>
      </c>
      <c r="K459" s="3">
        <f>+F459*0.9</f>
        <v>61.137000000000008</v>
      </c>
      <c r="L459" s="3">
        <f>+F459*0.8</f>
        <v>54.344000000000008</v>
      </c>
      <c r="M459" s="3">
        <f>89.3%*F459</f>
        <v>60.661490000000008</v>
      </c>
      <c r="N459" s="2">
        <f t="shared" ref="N459:N466" si="347">+F459*82.17%</f>
        <v>55.818081000000006</v>
      </c>
      <c r="O459" s="41">
        <f t="shared" ref="O459:O466" si="348">+F459*0.74</f>
        <v>50.268200000000007</v>
      </c>
      <c r="P459" s="74">
        <f t="shared" si="344"/>
        <v>52.034379999999999</v>
      </c>
      <c r="Q459" s="74" t="e">
        <f>+#REF!</f>
        <v>#REF!</v>
      </c>
      <c r="R459" s="74">
        <f t="shared" si="342"/>
        <v>60.661490000000008</v>
      </c>
    </row>
    <row r="460" spans="1:18" s="29" customFormat="1" ht="36" hidden="1" customHeight="1" x14ac:dyDescent="0.2">
      <c r="A460" s="6"/>
      <c r="B460" s="18"/>
      <c r="C460" s="18" t="s">
        <v>361</v>
      </c>
      <c r="D460" s="49" t="s">
        <v>360</v>
      </c>
      <c r="E460" s="6">
        <v>64483</v>
      </c>
      <c r="F460" s="83">
        <v>813.01</v>
      </c>
      <c r="G460" s="3">
        <f t="shared" si="343"/>
        <v>682.92840000000001</v>
      </c>
      <c r="H460" s="3">
        <f t="shared" si="345"/>
        <v>610.65181099999995</v>
      </c>
      <c r="I460" s="3">
        <f t="shared" si="346"/>
        <v>579.92003299999999</v>
      </c>
      <c r="J460" s="3">
        <f>+F460*0.9</f>
        <v>731.70900000000006</v>
      </c>
      <c r="K460" s="3">
        <f>+F460*0.9</f>
        <v>731.70900000000006</v>
      </c>
      <c r="L460" s="3">
        <f>+F460*0.8</f>
        <v>650.40800000000002</v>
      </c>
      <c r="M460" s="41">
        <f>89.3%*F460</f>
        <v>726.01792999999998</v>
      </c>
      <c r="N460" s="2">
        <f t="shared" si="347"/>
        <v>668.05031699999995</v>
      </c>
      <c r="O460" s="41">
        <f t="shared" si="348"/>
        <v>601.62739999999997</v>
      </c>
      <c r="P460" s="74">
        <f t="shared" si="344"/>
        <v>622.76565999999991</v>
      </c>
      <c r="Q460" s="74" t="e">
        <f>+#REF!</f>
        <v>#REF!</v>
      </c>
      <c r="R460" s="74">
        <f t="shared" si="342"/>
        <v>726.01792999999998</v>
      </c>
    </row>
    <row r="461" spans="1:18" s="29" customFormat="1" ht="12" hidden="1" customHeight="1" x14ac:dyDescent="0.2">
      <c r="A461" s="6"/>
      <c r="B461" s="18"/>
      <c r="C461" s="6"/>
      <c r="D461" s="49"/>
      <c r="E461" s="6"/>
      <c r="F461" s="82"/>
      <c r="G461" s="3"/>
      <c r="H461" s="3"/>
      <c r="I461" s="3"/>
      <c r="J461" s="3"/>
      <c r="K461" s="3"/>
      <c r="L461" s="3"/>
      <c r="M461" s="41"/>
      <c r="N461" s="2">
        <f t="shared" si="347"/>
        <v>0</v>
      </c>
      <c r="O461" s="41">
        <f t="shared" si="348"/>
        <v>0</v>
      </c>
      <c r="P461" s="74">
        <f t="shared" si="344"/>
        <v>0</v>
      </c>
      <c r="Q461" s="74" t="e">
        <f>+#REF!</f>
        <v>#REF!</v>
      </c>
      <c r="R461" s="74">
        <f t="shared" si="342"/>
        <v>0</v>
      </c>
    </row>
    <row r="462" spans="1:18" s="29" customFormat="1" ht="12" hidden="1" customHeight="1" x14ac:dyDescent="0.2">
      <c r="A462" s="6">
        <v>211</v>
      </c>
      <c r="B462" s="18" t="s">
        <v>362</v>
      </c>
      <c r="C462" s="6" t="s">
        <v>274</v>
      </c>
      <c r="D462" s="49" t="s">
        <v>245</v>
      </c>
      <c r="E462" s="6"/>
      <c r="F462" s="83">
        <v>146.30000000000001</v>
      </c>
      <c r="G462" s="39">
        <f t="shared" ref="G462:G464" si="349">+F462*0.84</f>
        <v>122.89200000000001</v>
      </c>
      <c r="H462" s="39">
        <f t="shared" ref="H462:H464" si="350">+F462*75.11%</f>
        <v>109.88593</v>
      </c>
      <c r="I462" s="39">
        <f t="shared" ref="I462:I464" si="351">+F462*71.33%</f>
        <v>104.35579</v>
      </c>
      <c r="J462" s="39">
        <f>+F462*0.9</f>
        <v>131.67000000000002</v>
      </c>
      <c r="K462" s="39">
        <f>+F462*0.9</f>
        <v>131.67000000000002</v>
      </c>
      <c r="L462" s="39">
        <f>+F462*0.8</f>
        <v>117.04000000000002</v>
      </c>
      <c r="M462" s="39">
        <f>89.3%*F462</f>
        <v>130.64590000000001</v>
      </c>
      <c r="N462" s="2">
        <f t="shared" si="347"/>
        <v>120.21471000000001</v>
      </c>
      <c r="O462" s="41">
        <f t="shared" si="348"/>
        <v>108.262</v>
      </c>
      <c r="P462" s="74">
        <f t="shared" si="344"/>
        <v>112.0658</v>
      </c>
      <c r="Q462" s="74" t="e">
        <f>+#REF!</f>
        <v>#REF!</v>
      </c>
      <c r="R462" s="74">
        <f t="shared" si="342"/>
        <v>130.64590000000001</v>
      </c>
    </row>
    <row r="463" spans="1:18" s="29" customFormat="1" ht="12" hidden="1" customHeight="1" x14ac:dyDescent="0.2">
      <c r="A463" s="6"/>
      <c r="B463" s="18"/>
      <c r="C463" s="6" t="s">
        <v>242</v>
      </c>
      <c r="D463" s="49" t="s">
        <v>243</v>
      </c>
      <c r="E463" s="6"/>
      <c r="F463" s="83">
        <v>274.83999999999997</v>
      </c>
      <c r="G463" s="3">
        <f t="shared" si="349"/>
        <v>230.86559999999997</v>
      </c>
      <c r="H463" s="3">
        <f t="shared" si="350"/>
        <v>206.43232399999997</v>
      </c>
      <c r="I463" s="3">
        <f t="shared" si="351"/>
        <v>196.04337199999998</v>
      </c>
      <c r="J463" s="3">
        <f>+F463*0.9</f>
        <v>247.35599999999999</v>
      </c>
      <c r="K463" s="3">
        <f>+F463*0.9</f>
        <v>247.35599999999999</v>
      </c>
      <c r="L463" s="3">
        <f>+F463*0.8</f>
        <v>219.87199999999999</v>
      </c>
      <c r="M463" s="41">
        <f>89.3%*F463</f>
        <v>245.43211999999997</v>
      </c>
      <c r="N463" s="2">
        <f t="shared" si="347"/>
        <v>225.83602799999997</v>
      </c>
      <c r="O463" s="41">
        <f t="shared" si="348"/>
        <v>203.38159999999999</v>
      </c>
      <c r="P463" s="74">
        <f t="shared" si="344"/>
        <v>210.52743999999996</v>
      </c>
      <c r="Q463" s="74" t="e">
        <f>+#REF!</f>
        <v>#REF!</v>
      </c>
      <c r="R463" s="74">
        <f t="shared" si="342"/>
        <v>245.43211999999997</v>
      </c>
    </row>
    <row r="464" spans="1:18" s="29" customFormat="1" ht="24" hidden="1" customHeight="1" x14ac:dyDescent="0.2">
      <c r="A464" s="6"/>
      <c r="B464" s="18"/>
      <c r="C464" s="18" t="s">
        <v>362</v>
      </c>
      <c r="D464" s="49"/>
      <c r="E464" s="6">
        <v>66984</v>
      </c>
      <c r="F464" s="83">
        <v>3212.33</v>
      </c>
      <c r="G464" s="39">
        <f t="shared" si="349"/>
        <v>2698.3571999999999</v>
      </c>
      <c r="H464" s="39">
        <f t="shared" si="350"/>
        <v>2412.7810629999999</v>
      </c>
      <c r="I464" s="39">
        <f t="shared" si="351"/>
        <v>2291.3549889999999</v>
      </c>
      <c r="J464" s="39">
        <f>+F464*0.9</f>
        <v>2891.0970000000002</v>
      </c>
      <c r="K464" s="39">
        <f>+F464*0.9</f>
        <v>2891.0970000000002</v>
      </c>
      <c r="L464" s="39">
        <f>+F464*0.8</f>
        <v>2569.864</v>
      </c>
      <c r="M464" s="39">
        <f>89.3%*F464</f>
        <v>2868.61069</v>
      </c>
      <c r="N464" s="2">
        <f t="shared" si="347"/>
        <v>2639.5715609999997</v>
      </c>
      <c r="O464" s="41">
        <f t="shared" si="348"/>
        <v>2377.1241999999997</v>
      </c>
      <c r="P464" s="74">
        <f t="shared" si="344"/>
        <v>2460.6447799999996</v>
      </c>
      <c r="Q464" s="74" t="e">
        <f>+#REF!</f>
        <v>#REF!</v>
      </c>
      <c r="R464" s="74">
        <f t="shared" si="342"/>
        <v>2868.61069</v>
      </c>
    </row>
    <row r="465" spans="1:18" s="29" customFormat="1" ht="12" hidden="1" customHeight="1" x14ac:dyDescent="0.2">
      <c r="A465" s="6"/>
      <c r="B465" s="18"/>
      <c r="C465" s="6"/>
      <c r="D465" s="49"/>
      <c r="E465" s="6"/>
      <c r="F465" s="82"/>
      <c r="G465" s="3"/>
      <c r="H465" s="3"/>
      <c r="I465" s="3"/>
      <c r="J465" s="3"/>
      <c r="K465" s="3"/>
      <c r="L465" s="3"/>
      <c r="M465" s="41"/>
      <c r="N465" s="2">
        <f t="shared" si="347"/>
        <v>0</v>
      </c>
      <c r="O465" s="41">
        <f t="shared" si="348"/>
        <v>0</v>
      </c>
      <c r="P465" s="74">
        <f t="shared" si="344"/>
        <v>0</v>
      </c>
      <c r="Q465" s="74" t="e">
        <f>+#REF!</f>
        <v>#REF!</v>
      </c>
      <c r="R465" s="74">
        <f t="shared" si="342"/>
        <v>0</v>
      </c>
    </row>
    <row r="466" spans="1:18" s="29" customFormat="1" ht="12" hidden="1" customHeight="1" x14ac:dyDescent="0.2">
      <c r="A466" s="6"/>
      <c r="C466" s="17"/>
      <c r="D466" s="52"/>
      <c r="E466" s="6"/>
      <c r="F466" s="82"/>
      <c r="G466" s="3"/>
      <c r="H466" s="3"/>
      <c r="I466" s="3"/>
      <c r="J466" s="3"/>
      <c r="K466" s="3"/>
      <c r="L466" s="3"/>
      <c r="M466" s="41"/>
      <c r="N466" s="2">
        <f t="shared" si="347"/>
        <v>0</v>
      </c>
      <c r="O466" s="41">
        <f t="shared" si="348"/>
        <v>0</v>
      </c>
      <c r="P466" s="74">
        <f t="shared" si="344"/>
        <v>0</v>
      </c>
      <c r="Q466" s="74" t="e">
        <f>+#REF!</f>
        <v>#REF!</v>
      </c>
      <c r="R466" s="74">
        <f t="shared" si="342"/>
        <v>0</v>
      </c>
    </row>
    <row r="467" spans="1:18" s="29" customFormat="1" ht="12" x14ac:dyDescent="0.2">
      <c r="A467" s="6">
        <v>212</v>
      </c>
      <c r="B467" s="21" t="s">
        <v>363</v>
      </c>
      <c r="C467" s="6" t="s">
        <v>338</v>
      </c>
      <c r="D467" s="49" t="s">
        <v>18</v>
      </c>
      <c r="E467" s="6">
        <v>27760</v>
      </c>
      <c r="F467" s="91">
        <v>1092.03</v>
      </c>
      <c r="G467" s="3">
        <f t="shared" ref="G467:G468" si="352">+F467*0.84</f>
        <v>917.3051999999999</v>
      </c>
      <c r="H467" s="2">
        <f>+F467*0.7287</f>
        <v>795.76226099999997</v>
      </c>
      <c r="I467" s="2">
        <f>+F467*0.692</f>
        <v>755.68475999999987</v>
      </c>
      <c r="J467" s="2">
        <f>+F467*0.89</f>
        <v>971.9067</v>
      </c>
      <c r="K467" s="3">
        <f>+F467*0.9</f>
        <v>982.827</v>
      </c>
      <c r="L467" s="2">
        <f>+F467*0.789</f>
        <v>861.61167</v>
      </c>
      <c r="M467" s="67">
        <f>0.885*F467</f>
        <v>966.44655</v>
      </c>
      <c r="N467" s="2">
        <f>+F467*0.26</f>
        <v>283.92779999999999</v>
      </c>
      <c r="O467" s="41">
        <f>+F467*0.8217</f>
        <v>897.32105100000001</v>
      </c>
      <c r="P467" s="74">
        <f t="shared" si="344"/>
        <v>836.49497999999983</v>
      </c>
      <c r="Q467" s="74">
        <f>MIN(H467:P467)</f>
        <v>283.92779999999999</v>
      </c>
      <c r="R467" s="74">
        <f>MAX(H467:P467)</f>
        <v>982.827</v>
      </c>
    </row>
    <row r="468" spans="1:18" s="29" customFormat="1" ht="12" hidden="1" customHeight="1" x14ac:dyDescent="0.2">
      <c r="A468" s="6"/>
      <c r="B468" s="18"/>
      <c r="C468" s="6" t="s">
        <v>364</v>
      </c>
      <c r="D468" s="49" t="s">
        <v>140</v>
      </c>
      <c r="E468" s="6">
        <v>73610</v>
      </c>
      <c r="F468" s="83">
        <v>261.25</v>
      </c>
      <c r="G468" s="3">
        <f t="shared" si="352"/>
        <v>219.45</v>
      </c>
      <c r="H468" s="3">
        <f t="shared" ref="H468" si="353">+F468*75.11%</f>
        <v>196.224875</v>
      </c>
      <c r="I468" s="3">
        <f t="shared" ref="I468" si="354">+F468*71.33%</f>
        <v>186.34962499999997</v>
      </c>
      <c r="J468" s="3">
        <f>+F468*0.9</f>
        <v>235.125</v>
      </c>
      <c r="K468" s="3">
        <f>+F468*0.9</f>
        <v>235.125</v>
      </c>
      <c r="L468" s="3">
        <f>+F468*0.8</f>
        <v>209</v>
      </c>
      <c r="M468" s="41">
        <f>89.3%*F468</f>
        <v>233.29625000000001</v>
      </c>
      <c r="N468" s="2">
        <f>+F468*82.17%</f>
        <v>214.66912500000001</v>
      </c>
      <c r="O468" s="41">
        <f>+F468*0.74</f>
        <v>193.32499999999999</v>
      </c>
      <c r="P468" s="74">
        <f t="shared" si="344"/>
        <v>200.11749999999998</v>
      </c>
      <c r="Q468" s="74" t="e">
        <f>+#REF!</f>
        <v>#REF!</v>
      </c>
      <c r="R468" s="74">
        <f t="shared" si="342"/>
        <v>233.29625000000001</v>
      </c>
    </row>
    <row r="469" spans="1:18" s="29" customFormat="1" ht="12" hidden="1" customHeight="1" x14ac:dyDescent="0.2">
      <c r="A469" s="6"/>
      <c r="B469" s="40"/>
      <c r="C469" s="6"/>
      <c r="D469" s="49"/>
      <c r="E469" s="6"/>
      <c r="F469" s="82"/>
      <c r="G469" s="3"/>
      <c r="H469" s="3"/>
      <c r="I469" s="3"/>
      <c r="J469" s="3"/>
      <c r="K469" s="3"/>
      <c r="L469" s="3"/>
      <c r="M469" s="41"/>
      <c r="N469" s="2">
        <f>+F469*82.17%</f>
        <v>0</v>
      </c>
      <c r="O469" s="41">
        <f>+F469*0.74</f>
        <v>0</v>
      </c>
      <c r="P469" s="74">
        <f t="shared" si="344"/>
        <v>0</v>
      </c>
      <c r="Q469" s="74" t="e">
        <f>+#REF!</f>
        <v>#REF!</v>
      </c>
      <c r="R469" s="74">
        <f t="shared" si="342"/>
        <v>0</v>
      </c>
    </row>
    <row r="470" spans="1:18" s="29" customFormat="1" ht="12" hidden="1" customHeight="1" x14ac:dyDescent="0.2">
      <c r="A470" s="6">
        <v>213</v>
      </c>
      <c r="C470" s="6"/>
      <c r="D470" s="49"/>
      <c r="E470" s="6"/>
      <c r="F470" s="82"/>
      <c r="G470" s="3"/>
      <c r="H470" s="3"/>
      <c r="I470" s="3"/>
      <c r="J470" s="3"/>
      <c r="K470" s="3"/>
      <c r="L470" s="3"/>
      <c r="M470" s="41"/>
      <c r="N470" s="2">
        <f>+F470*82.17%</f>
        <v>0</v>
      </c>
      <c r="O470" s="41">
        <f>+F470*0.74</f>
        <v>0</v>
      </c>
      <c r="P470" s="74">
        <f t="shared" si="344"/>
        <v>0</v>
      </c>
      <c r="Q470" s="74" t="e">
        <f>+#REF!</f>
        <v>#REF!</v>
      </c>
      <c r="R470" s="74">
        <f t="shared" si="342"/>
        <v>0</v>
      </c>
    </row>
    <row r="471" spans="1:18" s="29" customFormat="1" ht="24" x14ac:dyDescent="0.2">
      <c r="A471" s="6"/>
      <c r="B471" s="18" t="s">
        <v>365</v>
      </c>
      <c r="C471" s="6" t="s">
        <v>268</v>
      </c>
      <c r="D471" s="49" t="s">
        <v>18</v>
      </c>
      <c r="E471" s="6">
        <v>20552</v>
      </c>
      <c r="F471" s="91">
        <v>190.19</v>
      </c>
      <c r="G471" s="41">
        <f t="shared" ref="G471:G475" si="355">+F471*0.84</f>
        <v>159.75960000000001</v>
      </c>
      <c r="H471" s="2">
        <f>+F471*0.7287</f>
        <v>138.591453</v>
      </c>
      <c r="I471" s="2">
        <f>+F471*0.692</f>
        <v>131.61148</v>
      </c>
      <c r="J471" s="2">
        <f>+F471*0.89</f>
        <v>169.26910000000001</v>
      </c>
      <c r="K471" s="41">
        <f>+F471*0.9</f>
        <v>171.17099999999999</v>
      </c>
      <c r="L471" s="2">
        <f>+F471*0.789</f>
        <v>150.05991</v>
      </c>
      <c r="M471" s="67">
        <f>0.885*F471</f>
        <v>168.31815</v>
      </c>
      <c r="N471" s="2">
        <f>+F471*0.26</f>
        <v>49.449400000000004</v>
      </c>
      <c r="O471" s="41">
        <f>+F471*0.8217</f>
        <v>156.279123</v>
      </c>
      <c r="P471" s="74">
        <f t="shared" si="344"/>
        <v>145.68553999999997</v>
      </c>
      <c r="Q471" s="74">
        <f>MIN(H471:P471)</f>
        <v>49.449400000000004</v>
      </c>
      <c r="R471" s="74">
        <f>MAX(H471:P471)</f>
        <v>171.17099999999999</v>
      </c>
    </row>
    <row r="472" spans="1:18" s="29" customFormat="1" ht="12" hidden="1" customHeight="1" x14ac:dyDescent="0.2">
      <c r="A472" s="6"/>
      <c r="B472" s="18"/>
      <c r="C472" s="6" t="s">
        <v>261</v>
      </c>
      <c r="D472" s="49" t="s">
        <v>262</v>
      </c>
      <c r="E472" s="6">
        <v>0</v>
      </c>
      <c r="F472" s="83">
        <v>243.49</v>
      </c>
      <c r="G472" s="3">
        <f t="shared" si="355"/>
        <v>204.5316</v>
      </c>
      <c r="H472" s="3">
        <f t="shared" ref="H472:H475" si="356">+F472*75.11%</f>
        <v>182.88533900000002</v>
      </c>
      <c r="I472" s="3">
        <f t="shared" ref="I472:I475" si="357">+F472*71.33%</f>
        <v>173.68141699999998</v>
      </c>
      <c r="J472" s="3">
        <f>+F472*0.9</f>
        <v>219.14100000000002</v>
      </c>
      <c r="K472" s="3">
        <f>+F472*0.9</f>
        <v>219.14100000000002</v>
      </c>
      <c r="L472" s="3">
        <f>+F472*0.8</f>
        <v>194.79200000000003</v>
      </c>
      <c r="M472" s="41">
        <f>89.3%*F472</f>
        <v>217.43657000000002</v>
      </c>
      <c r="N472" s="2">
        <f t="shared" ref="N472:N477" si="358">+F472*82.17%</f>
        <v>200.07573300000001</v>
      </c>
      <c r="O472" s="41">
        <f t="shared" ref="O472:O477" si="359">+F472*0.74</f>
        <v>180.18260000000001</v>
      </c>
      <c r="P472" s="74">
        <f t="shared" si="344"/>
        <v>186.51333999999997</v>
      </c>
      <c r="Q472" s="74" t="e">
        <f>+#REF!</f>
        <v>#REF!</v>
      </c>
      <c r="R472" s="74">
        <f t="shared" si="342"/>
        <v>217.43657000000002</v>
      </c>
    </row>
    <row r="473" spans="1:18" s="29" customFormat="1" ht="12" hidden="1" customHeight="1" x14ac:dyDescent="0.2">
      <c r="A473" s="6"/>
      <c r="B473" s="18"/>
      <c r="C473" s="6" t="s">
        <v>265</v>
      </c>
      <c r="D473" s="49"/>
      <c r="E473" s="6"/>
      <c r="F473" s="83">
        <v>134.91999999999999</v>
      </c>
      <c r="G473" s="3">
        <f t="shared" si="355"/>
        <v>113.33279999999999</v>
      </c>
      <c r="H473" s="3">
        <f t="shared" si="356"/>
        <v>101.33841199999999</v>
      </c>
      <c r="I473" s="3">
        <f t="shared" si="357"/>
        <v>96.238435999999979</v>
      </c>
      <c r="J473" s="3">
        <f>+F473*0.9</f>
        <v>121.428</v>
      </c>
      <c r="K473" s="3">
        <f>+F473*0.9</f>
        <v>121.428</v>
      </c>
      <c r="L473" s="3">
        <f>+F473*0.8</f>
        <v>107.93599999999999</v>
      </c>
      <c r="M473" s="41">
        <f>89.3%*F473</f>
        <v>120.48356</v>
      </c>
      <c r="N473" s="2">
        <f t="shared" si="358"/>
        <v>110.86376399999999</v>
      </c>
      <c r="O473" s="41">
        <f t="shared" si="359"/>
        <v>99.840799999999987</v>
      </c>
      <c r="P473" s="74">
        <f t="shared" si="344"/>
        <v>103.34871999999997</v>
      </c>
      <c r="Q473" s="74" t="e">
        <f>+#REF!</f>
        <v>#REF!</v>
      </c>
      <c r="R473" s="74">
        <f t="shared" si="342"/>
        <v>120.48356</v>
      </c>
    </row>
    <row r="474" spans="1:18" s="29" customFormat="1" ht="12" hidden="1" customHeight="1" x14ac:dyDescent="0.2">
      <c r="A474" s="6"/>
      <c r="B474" s="18"/>
      <c r="C474" s="6" t="s">
        <v>364</v>
      </c>
      <c r="D474" s="49" t="s">
        <v>140</v>
      </c>
      <c r="E474" s="6">
        <v>73130</v>
      </c>
      <c r="F474" s="83">
        <v>190.19</v>
      </c>
      <c r="G474" s="3">
        <f t="shared" si="355"/>
        <v>159.75960000000001</v>
      </c>
      <c r="H474" s="3">
        <f t="shared" si="356"/>
        <v>142.851709</v>
      </c>
      <c r="I474" s="3">
        <f t="shared" si="357"/>
        <v>135.66252699999998</v>
      </c>
      <c r="J474" s="3">
        <f>+F474*0.9</f>
        <v>171.17099999999999</v>
      </c>
      <c r="K474" s="3">
        <f>+F474*0.9</f>
        <v>171.17099999999999</v>
      </c>
      <c r="L474" s="3">
        <f>+F474*0.8</f>
        <v>152.15200000000002</v>
      </c>
      <c r="M474" s="41">
        <f>89.3%*F474</f>
        <v>169.83967000000001</v>
      </c>
      <c r="N474" s="2">
        <f t="shared" si="358"/>
        <v>156.279123</v>
      </c>
      <c r="O474" s="41">
        <f t="shared" si="359"/>
        <v>140.7406</v>
      </c>
      <c r="P474" s="74">
        <f t="shared" si="344"/>
        <v>145.68553999999997</v>
      </c>
      <c r="Q474" s="74" t="e">
        <f>+#REF!</f>
        <v>#REF!</v>
      </c>
      <c r="R474" s="74">
        <f t="shared" si="342"/>
        <v>169.83967000000001</v>
      </c>
    </row>
    <row r="475" spans="1:18" s="29" customFormat="1" ht="24" hidden="1" customHeight="1" x14ac:dyDescent="0.2">
      <c r="A475" s="6"/>
      <c r="B475" s="18"/>
      <c r="C475" s="38" t="s">
        <v>365</v>
      </c>
      <c r="D475" s="49" t="s">
        <v>247</v>
      </c>
      <c r="E475" s="6">
        <v>20552</v>
      </c>
      <c r="F475" s="83">
        <v>765.99</v>
      </c>
      <c r="G475" s="41">
        <f t="shared" si="355"/>
        <v>643.4316</v>
      </c>
      <c r="H475" s="41">
        <f t="shared" si="356"/>
        <v>575.33508900000004</v>
      </c>
      <c r="I475" s="41">
        <f t="shared" si="357"/>
        <v>546.3806669999999</v>
      </c>
      <c r="J475" s="41">
        <f>+F475*0.9</f>
        <v>689.39100000000008</v>
      </c>
      <c r="K475" s="41">
        <f>+F475*0.9</f>
        <v>689.39100000000008</v>
      </c>
      <c r="L475" s="41">
        <f>+F475*0.8</f>
        <v>612.79200000000003</v>
      </c>
      <c r="M475" s="41">
        <f>89.3%*F475</f>
        <v>684.02907000000005</v>
      </c>
      <c r="N475" s="2">
        <f t="shared" si="358"/>
        <v>629.41398300000003</v>
      </c>
      <c r="O475" s="41">
        <f t="shared" si="359"/>
        <v>566.83259999999996</v>
      </c>
      <c r="P475" s="74">
        <f t="shared" si="344"/>
        <v>586.74833999999998</v>
      </c>
      <c r="Q475" s="74" t="e">
        <f>+#REF!</f>
        <v>#REF!</v>
      </c>
      <c r="R475" s="74">
        <f t="shared" si="342"/>
        <v>684.02907000000005</v>
      </c>
    </row>
    <row r="476" spans="1:18" s="29" customFormat="1" ht="12" hidden="1" customHeight="1" x14ac:dyDescent="0.2">
      <c r="A476" s="6"/>
      <c r="B476" s="40"/>
      <c r="C476" s="6"/>
      <c r="D476" s="49"/>
      <c r="E476" s="6"/>
      <c r="F476" s="82"/>
      <c r="G476" s="3"/>
      <c r="H476" s="3"/>
      <c r="I476" s="3"/>
      <c r="J476" s="3"/>
      <c r="K476" s="3"/>
      <c r="L476" s="3"/>
      <c r="M476" s="41"/>
      <c r="N476" s="2">
        <f t="shared" si="358"/>
        <v>0</v>
      </c>
      <c r="O476" s="41">
        <f t="shared" si="359"/>
        <v>0</v>
      </c>
      <c r="P476" s="74">
        <f t="shared" si="344"/>
        <v>0</v>
      </c>
      <c r="Q476" s="74" t="e">
        <f>+#REF!</f>
        <v>#REF!</v>
      </c>
      <c r="R476" s="74">
        <f t="shared" si="342"/>
        <v>0</v>
      </c>
    </row>
    <row r="477" spans="1:18" s="29" customFormat="1" ht="12" hidden="1" customHeight="1" x14ac:dyDescent="0.2">
      <c r="A477" s="6"/>
      <c r="C477" s="6"/>
      <c r="D477" s="49"/>
      <c r="E477" s="6"/>
      <c r="F477" s="82"/>
      <c r="G477" s="3"/>
      <c r="H477" s="3"/>
      <c r="I477" s="3"/>
      <c r="J477" s="3"/>
      <c r="K477" s="3"/>
      <c r="L477" s="3"/>
      <c r="M477" s="41"/>
      <c r="N477" s="2">
        <f t="shared" si="358"/>
        <v>0</v>
      </c>
      <c r="O477" s="41">
        <f t="shared" si="359"/>
        <v>0</v>
      </c>
      <c r="P477" s="74">
        <f t="shared" si="344"/>
        <v>0</v>
      </c>
      <c r="Q477" s="74" t="e">
        <f>+#REF!</f>
        <v>#REF!</v>
      </c>
      <c r="R477" s="74">
        <f t="shared" si="342"/>
        <v>0</v>
      </c>
    </row>
    <row r="478" spans="1:18" s="29" customFormat="1" ht="24" x14ac:dyDescent="0.2">
      <c r="A478" s="6">
        <v>214</v>
      </c>
      <c r="B478" s="18" t="s">
        <v>366</v>
      </c>
      <c r="C478" s="6" t="s">
        <v>338</v>
      </c>
      <c r="D478" s="49" t="s">
        <v>18</v>
      </c>
      <c r="E478" s="6">
        <v>58180</v>
      </c>
      <c r="F478" s="91">
        <v>3555.09</v>
      </c>
      <c r="G478" s="3">
        <f t="shared" ref="G478:G485" si="360">+F478*0.84</f>
        <v>2986.2755999999999</v>
      </c>
      <c r="H478" s="2">
        <f>+F478*0.7287</f>
        <v>2590.594083</v>
      </c>
      <c r="I478" s="2">
        <f>+F478*0.692</f>
        <v>2460.12228</v>
      </c>
      <c r="J478" s="2">
        <f>+F478*0.89</f>
        <v>3164.0301000000004</v>
      </c>
      <c r="K478" s="3">
        <f t="shared" ref="K478:K485" si="361">+F478*0.9</f>
        <v>3199.5810000000001</v>
      </c>
      <c r="L478" s="2">
        <f>+F478*0.789</f>
        <v>2804.9660100000001</v>
      </c>
      <c r="M478" s="67">
        <f>0.885*F478</f>
        <v>3146.2546500000003</v>
      </c>
      <c r="N478" s="2">
        <f>+F478*0.26</f>
        <v>924.32340000000011</v>
      </c>
      <c r="O478" s="41">
        <f>+F478*0.8217</f>
        <v>2921.2174530000002</v>
      </c>
      <c r="P478" s="74">
        <f t="shared" si="344"/>
        <v>2723.1989399999998</v>
      </c>
      <c r="Q478" s="74">
        <f>MIN(H478:P478)</f>
        <v>924.32340000000011</v>
      </c>
      <c r="R478" s="74">
        <f>MAX(H478:P478)</f>
        <v>3199.5810000000001</v>
      </c>
    </row>
    <row r="479" spans="1:18" s="29" customFormat="1" ht="12" hidden="1" customHeight="1" x14ac:dyDescent="0.2">
      <c r="A479" s="6"/>
      <c r="B479" s="40"/>
      <c r="C479" s="6" t="s">
        <v>261</v>
      </c>
      <c r="D479" s="49" t="s">
        <v>262</v>
      </c>
      <c r="E479" s="22"/>
      <c r="F479" s="83">
        <v>4279.29</v>
      </c>
      <c r="G479" s="3">
        <f t="shared" si="360"/>
        <v>3594.6035999999999</v>
      </c>
      <c r="H479" s="3">
        <f t="shared" ref="H479:H485" si="362">+F479*75.11%</f>
        <v>3214.1747190000001</v>
      </c>
      <c r="I479" s="3">
        <f t="shared" ref="I479:I485" si="363">+F479*71.33%</f>
        <v>3052.4175569999998</v>
      </c>
      <c r="J479" s="3">
        <f t="shared" ref="J479:J485" si="364">+F479*0.9</f>
        <v>3851.3609999999999</v>
      </c>
      <c r="K479" s="3">
        <f t="shared" si="361"/>
        <v>3851.3609999999999</v>
      </c>
      <c r="L479" s="3">
        <f t="shared" ref="L479:L485" si="365">+F479*0.8</f>
        <v>3423.4320000000002</v>
      </c>
      <c r="M479" s="41">
        <f t="shared" ref="M479:M485" si="366">89.3%*F479</f>
        <v>3821.4059700000003</v>
      </c>
      <c r="N479" s="2">
        <f t="shared" ref="N479:N485" si="367">+F479*82.17%</f>
        <v>3516.2925930000001</v>
      </c>
      <c r="O479" s="41">
        <f t="shared" ref="O479:O485" si="368">+F479*0.74</f>
        <v>3166.6745999999998</v>
      </c>
      <c r="P479" s="74">
        <f t="shared" si="344"/>
        <v>3277.9361399999993</v>
      </c>
      <c r="Q479" s="74" t="e">
        <f>+#REF!</f>
        <v>#REF!</v>
      </c>
      <c r="R479" s="74">
        <f t="shared" si="342"/>
        <v>3821.4059700000003</v>
      </c>
    </row>
    <row r="480" spans="1:18" s="29" customFormat="1" ht="12" hidden="1" customHeight="1" x14ac:dyDescent="0.2">
      <c r="A480" s="6"/>
      <c r="B480" s="18"/>
      <c r="C480" s="6" t="s">
        <v>265</v>
      </c>
      <c r="D480" s="49" t="s">
        <v>266</v>
      </c>
      <c r="E480" s="6"/>
      <c r="F480" s="83">
        <v>7337.29</v>
      </c>
      <c r="G480" s="3">
        <f t="shared" si="360"/>
        <v>6163.3235999999997</v>
      </c>
      <c r="H480" s="3">
        <f t="shared" si="362"/>
        <v>5511.0385189999997</v>
      </c>
      <c r="I480" s="3">
        <f t="shared" si="363"/>
        <v>5233.6889569999994</v>
      </c>
      <c r="J480" s="3">
        <f t="shared" si="364"/>
        <v>6603.5609999999997</v>
      </c>
      <c r="K480" s="3">
        <f t="shared" si="361"/>
        <v>6603.5609999999997</v>
      </c>
      <c r="L480" s="3">
        <f t="shared" si="365"/>
        <v>5869.8320000000003</v>
      </c>
      <c r="M480" s="41">
        <f t="shared" si="366"/>
        <v>6552.1999699999997</v>
      </c>
      <c r="N480" s="2">
        <f t="shared" si="367"/>
        <v>6029.0511930000002</v>
      </c>
      <c r="O480" s="41">
        <f t="shared" si="368"/>
        <v>5429.5946000000004</v>
      </c>
      <c r="P480" s="74">
        <f t="shared" si="344"/>
        <v>5620.3641399999997</v>
      </c>
      <c r="Q480" s="74" t="e">
        <f>+#REF!</f>
        <v>#REF!</v>
      </c>
      <c r="R480" s="74">
        <f t="shared" si="342"/>
        <v>6552.1999699999997</v>
      </c>
    </row>
    <row r="481" spans="1:18" s="29" customFormat="1" ht="12" hidden="1" customHeight="1" x14ac:dyDescent="0.2">
      <c r="A481" s="6"/>
      <c r="B481" s="18"/>
      <c r="C481" s="6" t="s">
        <v>300</v>
      </c>
      <c r="D481" s="49" t="s">
        <v>49</v>
      </c>
      <c r="E481" s="6"/>
      <c r="F481" s="83">
        <v>489.92</v>
      </c>
      <c r="G481" s="3">
        <f t="shared" si="360"/>
        <v>411.53280000000001</v>
      </c>
      <c r="H481" s="3">
        <f t="shared" si="362"/>
        <v>367.97891199999998</v>
      </c>
      <c r="I481" s="3">
        <f t="shared" si="363"/>
        <v>349.45993599999997</v>
      </c>
      <c r="J481" s="3">
        <f t="shared" si="364"/>
        <v>440.928</v>
      </c>
      <c r="K481" s="3">
        <f t="shared" si="361"/>
        <v>440.928</v>
      </c>
      <c r="L481" s="3">
        <f t="shared" si="365"/>
        <v>391.93600000000004</v>
      </c>
      <c r="M481" s="41">
        <f t="shared" si="366"/>
        <v>437.49856</v>
      </c>
      <c r="N481" s="2">
        <f t="shared" si="367"/>
        <v>402.56726400000002</v>
      </c>
      <c r="O481" s="41">
        <f t="shared" si="368"/>
        <v>362.54079999999999</v>
      </c>
      <c r="P481" s="74">
        <f t="shared" si="344"/>
        <v>375.27871999999996</v>
      </c>
      <c r="Q481" s="74" t="e">
        <f>+#REF!</f>
        <v>#REF!</v>
      </c>
      <c r="R481" s="74">
        <f t="shared" si="342"/>
        <v>437.49856</v>
      </c>
    </row>
    <row r="482" spans="1:18" s="29" customFormat="1" ht="12" hidden="1" customHeight="1" x14ac:dyDescent="0.2">
      <c r="A482" s="6"/>
      <c r="B482" s="18"/>
      <c r="C482" s="6" t="s">
        <v>255</v>
      </c>
      <c r="D482" s="49" t="s">
        <v>256</v>
      </c>
      <c r="E482" s="6"/>
      <c r="F482" s="83">
        <v>336.55</v>
      </c>
      <c r="G482" s="3">
        <f t="shared" si="360"/>
        <v>282.702</v>
      </c>
      <c r="H482" s="3">
        <f t="shared" si="362"/>
        <v>252.78270499999999</v>
      </c>
      <c r="I482" s="3">
        <f t="shared" si="363"/>
        <v>240.06111499999997</v>
      </c>
      <c r="J482" s="3">
        <f t="shared" si="364"/>
        <v>302.89500000000004</v>
      </c>
      <c r="K482" s="3">
        <f t="shared" si="361"/>
        <v>302.89500000000004</v>
      </c>
      <c r="L482" s="3">
        <f t="shared" si="365"/>
        <v>269.24</v>
      </c>
      <c r="M482" s="41">
        <f t="shared" si="366"/>
        <v>300.53915000000001</v>
      </c>
      <c r="N482" s="2">
        <f t="shared" si="367"/>
        <v>276.54313500000001</v>
      </c>
      <c r="O482" s="41">
        <f t="shared" si="368"/>
        <v>249.047</v>
      </c>
      <c r="P482" s="74">
        <f t="shared" si="344"/>
        <v>257.79729999999995</v>
      </c>
      <c r="Q482" s="74" t="e">
        <f>+#REF!</f>
        <v>#REF!</v>
      </c>
      <c r="R482" s="74">
        <f t="shared" si="342"/>
        <v>300.53915000000001</v>
      </c>
    </row>
    <row r="483" spans="1:18" s="29" customFormat="1" ht="24" hidden="1" customHeight="1" x14ac:dyDescent="0.2">
      <c r="A483" s="6"/>
      <c r="B483" s="18"/>
      <c r="C483" s="18" t="s">
        <v>366</v>
      </c>
      <c r="D483" s="49" t="s">
        <v>247</v>
      </c>
      <c r="E483" s="6">
        <v>58180</v>
      </c>
      <c r="F483" s="83">
        <v>7089.28</v>
      </c>
      <c r="G483" s="41">
        <f t="shared" si="360"/>
        <v>5954.9951999999994</v>
      </c>
      <c r="H483" s="41">
        <f t="shared" si="362"/>
        <v>5324.7582079999993</v>
      </c>
      <c r="I483" s="41">
        <f t="shared" si="363"/>
        <v>5056.7834239999993</v>
      </c>
      <c r="J483" s="41">
        <f t="shared" si="364"/>
        <v>6380.3519999999999</v>
      </c>
      <c r="K483" s="41">
        <f t="shared" si="361"/>
        <v>6380.3519999999999</v>
      </c>
      <c r="L483" s="41">
        <f t="shared" si="365"/>
        <v>5671.424</v>
      </c>
      <c r="M483" s="41">
        <f t="shared" si="366"/>
        <v>6330.7270399999998</v>
      </c>
      <c r="N483" s="2">
        <f t="shared" si="367"/>
        <v>5825.2613759999995</v>
      </c>
      <c r="O483" s="41">
        <f t="shared" si="368"/>
        <v>5246.0671999999995</v>
      </c>
      <c r="P483" s="74">
        <f t="shared" si="344"/>
        <v>5430.3884799999987</v>
      </c>
      <c r="Q483" s="74" t="e">
        <f>+#REF!</f>
        <v>#REF!</v>
      </c>
      <c r="R483" s="74">
        <f t="shared" si="342"/>
        <v>6330.7270399999998</v>
      </c>
    </row>
    <row r="484" spans="1:18" s="29" customFormat="1" ht="12" hidden="1" customHeight="1" x14ac:dyDescent="0.2">
      <c r="A484" s="6"/>
      <c r="B484" s="18"/>
      <c r="C484" s="6" t="s">
        <v>242</v>
      </c>
      <c r="D484" s="49" t="s">
        <v>243</v>
      </c>
      <c r="E484" s="6"/>
      <c r="F484" s="83">
        <v>752.4</v>
      </c>
      <c r="G484" s="3">
        <f t="shared" si="360"/>
        <v>632.01599999999996</v>
      </c>
      <c r="H484" s="3">
        <f t="shared" si="362"/>
        <v>565.12763999999993</v>
      </c>
      <c r="I484" s="3">
        <f t="shared" si="363"/>
        <v>536.68691999999999</v>
      </c>
      <c r="J484" s="3">
        <f t="shared" si="364"/>
        <v>677.16</v>
      </c>
      <c r="K484" s="3">
        <f t="shared" si="361"/>
        <v>677.16</v>
      </c>
      <c r="L484" s="3">
        <f t="shared" si="365"/>
        <v>601.91999999999996</v>
      </c>
      <c r="M484" s="41">
        <f t="shared" si="366"/>
        <v>671.89319999999998</v>
      </c>
      <c r="N484" s="2">
        <f t="shared" si="367"/>
        <v>618.24707999999998</v>
      </c>
      <c r="O484" s="41">
        <f t="shared" si="368"/>
        <v>556.77599999999995</v>
      </c>
      <c r="P484" s="74">
        <f t="shared" si="344"/>
        <v>576.33839999999987</v>
      </c>
      <c r="Q484" s="74" t="e">
        <f>+#REF!</f>
        <v>#REF!</v>
      </c>
      <c r="R484" s="74">
        <f t="shared" si="342"/>
        <v>671.89319999999998</v>
      </c>
    </row>
    <row r="485" spans="1:18" s="29" customFormat="1" ht="12" hidden="1" customHeight="1" x14ac:dyDescent="0.2">
      <c r="A485" s="6"/>
      <c r="B485" s="18"/>
      <c r="C485" s="6" t="s">
        <v>367</v>
      </c>
      <c r="D485" s="49" t="s">
        <v>245</v>
      </c>
      <c r="E485" s="6"/>
      <c r="F485" s="83">
        <v>473.41</v>
      </c>
      <c r="G485" s="41">
        <f t="shared" si="360"/>
        <v>397.6644</v>
      </c>
      <c r="H485" s="41">
        <f t="shared" si="362"/>
        <v>355.57825100000002</v>
      </c>
      <c r="I485" s="41">
        <f t="shared" si="363"/>
        <v>337.68335300000001</v>
      </c>
      <c r="J485" s="41">
        <f t="shared" si="364"/>
        <v>426.06900000000002</v>
      </c>
      <c r="K485" s="41">
        <f t="shared" si="361"/>
        <v>426.06900000000002</v>
      </c>
      <c r="L485" s="41">
        <f t="shared" si="365"/>
        <v>378.72800000000007</v>
      </c>
      <c r="M485" s="41">
        <f t="shared" si="366"/>
        <v>422.75513000000001</v>
      </c>
      <c r="N485" s="2">
        <f t="shared" si="367"/>
        <v>389.00099700000004</v>
      </c>
      <c r="O485" s="41">
        <f t="shared" si="368"/>
        <v>350.32339999999999</v>
      </c>
      <c r="P485" s="74">
        <f t="shared" si="344"/>
        <v>362.63205999999997</v>
      </c>
      <c r="Q485" s="74" t="e">
        <f>+#REF!</f>
        <v>#REF!</v>
      </c>
      <c r="R485" s="74">
        <f t="shared" si="342"/>
        <v>422.75513000000001</v>
      </c>
    </row>
    <row r="486" spans="1:18" ht="9.6" hidden="1" customHeight="1" x14ac:dyDescent="0.25">
      <c r="F486" s="42"/>
      <c r="N486" s="2"/>
      <c r="O486" s="41"/>
      <c r="P486" s="74"/>
      <c r="Q486" s="74"/>
      <c r="R486" s="74"/>
    </row>
    <row r="487" spans="1:18" ht="15" hidden="1" customHeight="1" x14ac:dyDescent="0.25">
      <c r="F487" s="42"/>
      <c r="N487" s="2"/>
      <c r="O487" s="41"/>
      <c r="P487" s="74"/>
      <c r="Q487" s="74"/>
      <c r="R487" s="74"/>
    </row>
    <row r="488" spans="1:18" s="12" customFormat="1" ht="56.25" hidden="1" customHeight="1" x14ac:dyDescent="0.3">
      <c r="A488" s="7"/>
      <c r="B488" s="102" t="s">
        <v>80</v>
      </c>
      <c r="C488" s="102"/>
      <c r="D488" s="50" t="s">
        <v>1</v>
      </c>
      <c r="E488" s="9" t="s">
        <v>2</v>
      </c>
      <c r="F488" s="9"/>
      <c r="G488" s="10"/>
      <c r="H488" s="103" t="s">
        <v>3</v>
      </c>
      <c r="I488" s="103"/>
      <c r="J488" s="8" t="s">
        <v>4</v>
      </c>
      <c r="K488" s="104" t="s">
        <v>5</v>
      </c>
      <c r="L488" s="104"/>
      <c r="M488" s="11" t="s">
        <v>6</v>
      </c>
      <c r="N488" s="10" t="s">
        <v>7</v>
      </c>
      <c r="O488" s="9" t="s">
        <v>7</v>
      </c>
      <c r="P488" s="70" t="s">
        <v>8</v>
      </c>
      <c r="Q488" s="35" t="s">
        <v>9</v>
      </c>
      <c r="R488" s="75" t="s">
        <v>10</v>
      </c>
    </row>
    <row r="489" spans="1:18" ht="15" hidden="1" customHeight="1" x14ac:dyDescent="0.25">
      <c r="F489" s="42"/>
      <c r="G489" s="1" t="s">
        <v>11</v>
      </c>
      <c r="H489" s="1" t="s">
        <v>12</v>
      </c>
      <c r="I489" s="1" t="s">
        <v>13</v>
      </c>
      <c r="J489" s="16" t="s">
        <v>14</v>
      </c>
      <c r="K489" s="16" t="s">
        <v>14</v>
      </c>
      <c r="L489" s="1" t="s">
        <v>15</v>
      </c>
      <c r="M489" s="16" t="s">
        <v>14</v>
      </c>
      <c r="N489" s="16" t="s">
        <v>14</v>
      </c>
      <c r="O489" s="32" t="s">
        <v>16</v>
      </c>
      <c r="Q489" s="74"/>
      <c r="R489" s="74"/>
    </row>
    <row r="490" spans="1:18" s="26" customFormat="1" ht="30" hidden="1" customHeight="1" x14ac:dyDescent="0.3">
      <c r="B490" s="27" t="s">
        <v>81</v>
      </c>
      <c r="C490" s="28" t="s">
        <v>82</v>
      </c>
      <c r="D490" s="54"/>
      <c r="E490" s="11" t="s">
        <v>83</v>
      </c>
      <c r="F490" s="9"/>
      <c r="G490" s="9"/>
      <c r="H490" s="42"/>
      <c r="I490" s="42"/>
      <c r="J490" s="43"/>
      <c r="K490" s="43"/>
      <c r="L490" s="43"/>
      <c r="M490" s="43"/>
      <c r="N490" s="2"/>
      <c r="O490" s="41"/>
      <c r="P490" s="74"/>
      <c r="Q490" s="74"/>
      <c r="R490" s="74"/>
    </row>
    <row r="491" spans="1:18" s="29" customFormat="1" ht="12" hidden="1" customHeight="1" x14ac:dyDescent="0.2">
      <c r="A491" s="6">
        <v>215</v>
      </c>
      <c r="B491" s="18" t="s">
        <v>368</v>
      </c>
      <c r="C491" s="6"/>
      <c r="D491" s="49"/>
      <c r="E491" s="6"/>
      <c r="F491" s="3"/>
      <c r="G491" s="3"/>
      <c r="H491" s="3"/>
      <c r="I491" s="3"/>
      <c r="J491" s="3"/>
      <c r="K491" s="3"/>
      <c r="L491" s="3"/>
      <c r="M491" s="41"/>
      <c r="N491" s="2">
        <f>+F491*82.17%</f>
        <v>0</v>
      </c>
      <c r="O491" s="41">
        <f>+F491*0.74</f>
        <v>0</v>
      </c>
      <c r="P491" s="74">
        <f t="shared" ref="P491:P498" si="369">+F491*76.6%</f>
        <v>0</v>
      </c>
      <c r="Q491" s="74" t="e">
        <f>+#REF!</f>
        <v>#REF!</v>
      </c>
      <c r="R491" s="74">
        <f t="shared" si="342"/>
        <v>0</v>
      </c>
    </row>
    <row r="492" spans="1:18" s="29" customFormat="1" ht="12" x14ac:dyDescent="0.2">
      <c r="A492" s="6"/>
      <c r="B492" s="18"/>
      <c r="C492" s="6" t="s">
        <v>338</v>
      </c>
      <c r="D492" s="49" t="s">
        <v>18</v>
      </c>
      <c r="E492" s="6">
        <v>28010</v>
      </c>
      <c r="F492" s="91">
        <v>1499.02</v>
      </c>
      <c r="G492" s="3">
        <f t="shared" ref="G492:G498" si="370">+F492*0.84</f>
        <v>1259.1768</v>
      </c>
      <c r="H492" s="2">
        <f>+F492*0.7287</f>
        <v>1092.3358740000001</v>
      </c>
      <c r="I492" s="2">
        <f>+F492*0.692</f>
        <v>1037.3218399999998</v>
      </c>
      <c r="J492" s="2">
        <f>+F492*0.89</f>
        <v>1334.1278</v>
      </c>
      <c r="K492" s="3">
        <f t="shared" ref="K492:K498" si="371">+F492*0.9</f>
        <v>1349.1179999999999</v>
      </c>
      <c r="L492" s="2">
        <f>+F492*0.789</f>
        <v>1182.72678</v>
      </c>
      <c r="M492" s="67">
        <f>0.885*F492</f>
        <v>1326.6326999999999</v>
      </c>
      <c r="N492" s="2">
        <f>+F492*0.26</f>
        <v>389.74520000000001</v>
      </c>
      <c r="O492" s="41">
        <f>+F492*0.8217</f>
        <v>1231.7447339999999</v>
      </c>
      <c r="P492" s="74">
        <f t="shared" si="369"/>
        <v>1148.2493199999999</v>
      </c>
      <c r="Q492" s="74">
        <f>MIN(H492:P492)</f>
        <v>389.74520000000001</v>
      </c>
      <c r="R492" s="74">
        <f>MAX(H492:P492)</f>
        <v>1349.1179999999999</v>
      </c>
    </row>
    <row r="493" spans="1:18" s="29" customFormat="1" ht="12" hidden="1" customHeight="1" x14ac:dyDescent="0.2">
      <c r="A493" s="6"/>
      <c r="B493" s="18"/>
      <c r="C493" s="6" t="s">
        <v>261</v>
      </c>
      <c r="D493" s="49" t="s">
        <v>262</v>
      </c>
      <c r="E493" s="6"/>
      <c r="F493" s="83">
        <v>605.4</v>
      </c>
      <c r="G493" s="3">
        <f t="shared" si="370"/>
        <v>508.53599999999994</v>
      </c>
      <c r="H493" s="3">
        <f t="shared" ref="H493:H498" si="372">+F493*75.11%</f>
        <v>454.71593999999999</v>
      </c>
      <c r="I493" s="3">
        <f t="shared" ref="I493:I498" si="373">+F493*71.33%</f>
        <v>431.83181999999994</v>
      </c>
      <c r="J493" s="3">
        <f t="shared" ref="J493:J498" si="374">+F493*0.9</f>
        <v>544.86</v>
      </c>
      <c r="K493" s="3">
        <f t="shared" si="371"/>
        <v>544.86</v>
      </c>
      <c r="L493" s="3">
        <f t="shared" ref="L493:L498" si="375">+F493*0.8</f>
        <v>484.32</v>
      </c>
      <c r="M493" s="41">
        <f t="shared" ref="M493:M498" si="376">89.3%*F493</f>
        <v>540.62220000000002</v>
      </c>
      <c r="N493" s="2">
        <f t="shared" ref="N493:N498" si="377">+F493*82.17%</f>
        <v>497.45717999999999</v>
      </c>
      <c r="O493" s="41">
        <f t="shared" ref="O493:O498" si="378">+F493*0.74</f>
        <v>447.99599999999998</v>
      </c>
      <c r="P493" s="74">
        <f t="shared" si="369"/>
        <v>463.73639999999995</v>
      </c>
      <c r="Q493" s="74" t="e">
        <f>+#REF!</f>
        <v>#REF!</v>
      </c>
      <c r="R493" s="74">
        <f t="shared" si="342"/>
        <v>540.62220000000002</v>
      </c>
    </row>
    <row r="494" spans="1:18" s="29" customFormat="1" ht="12" hidden="1" customHeight="1" x14ac:dyDescent="0.2">
      <c r="A494" s="6"/>
      <c r="B494" s="18"/>
      <c r="C494" s="6" t="s">
        <v>265</v>
      </c>
      <c r="D494" s="49" t="s">
        <v>294</v>
      </c>
      <c r="E494" s="6"/>
      <c r="F494" s="83">
        <v>1562.69</v>
      </c>
      <c r="G494" s="3">
        <f t="shared" si="370"/>
        <v>1312.6596</v>
      </c>
      <c r="H494" s="3">
        <f t="shared" si="372"/>
        <v>1173.736459</v>
      </c>
      <c r="I494" s="3">
        <f t="shared" si="373"/>
        <v>1114.6667769999999</v>
      </c>
      <c r="J494" s="3">
        <f t="shared" si="374"/>
        <v>1406.421</v>
      </c>
      <c r="K494" s="3">
        <f t="shared" si="371"/>
        <v>1406.421</v>
      </c>
      <c r="L494" s="3">
        <f t="shared" si="375"/>
        <v>1250.152</v>
      </c>
      <c r="M494" s="41">
        <f t="shared" si="376"/>
        <v>1395.48217</v>
      </c>
      <c r="N494" s="2">
        <f t="shared" si="377"/>
        <v>1284.062373</v>
      </c>
      <c r="O494" s="41">
        <f t="shared" si="378"/>
        <v>1156.3905999999999</v>
      </c>
      <c r="P494" s="74">
        <f t="shared" si="369"/>
        <v>1197.02054</v>
      </c>
      <c r="Q494" s="74" t="e">
        <f>+#REF!</f>
        <v>#REF!</v>
      </c>
      <c r="R494" s="74">
        <f t="shared" si="342"/>
        <v>1395.48217</v>
      </c>
    </row>
    <row r="495" spans="1:18" s="29" customFormat="1" ht="12" hidden="1" customHeight="1" x14ac:dyDescent="0.2">
      <c r="A495" s="6"/>
      <c r="B495" s="18"/>
      <c r="C495" s="6" t="s">
        <v>364</v>
      </c>
      <c r="D495" s="49" t="s">
        <v>140</v>
      </c>
      <c r="E495" s="6"/>
      <c r="F495" s="83">
        <v>752.41</v>
      </c>
      <c r="G495" s="3">
        <f t="shared" si="370"/>
        <v>632.0243999999999</v>
      </c>
      <c r="H495" s="3">
        <f t="shared" si="372"/>
        <v>565.13515099999995</v>
      </c>
      <c r="I495" s="3">
        <f t="shared" si="373"/>
        <v>536.69405299999994</v>
      </c>
      <c r="J495" s="3">
        <f t="shared" si="374"/>
        <v>677.16899999999998</v>
      </c>
      <c r="K495" s="3">
        <f t="shared" si="371"/>
        <v>677.16899999999998</v>
      </c>
      <c r="L495" s="3">
        <f t="shared" si="375"/>
        <v>601.928</v>
      </c>
      <c r="M495" s="41">
        <f t="shared" si="376"/>
        <v>671.90212999999994</v>
      </c>
      <c r="N495" s="2">
        <f t="shared" si="377"/>
        <v>618.25529699999993</v>
      </c>
      <c r="O495" s="41">
        <f t="shared" si="378"/>
        <v>556.78339999999992</v>
      </c>
      <c r="P495" s="74">
        <f t="shared" si="369"/>
        <v>576.34605999999985</v>
      </c>
      <c r="Q495" s="74" t="e">
        <f>+#REF!</f>
        <v>#REF!</v>
      </c>
      <c r="R495" s="74">
        <f t="shared" si="342"/>
        <v>671.90212999999994</v>
      </c>
    </row>
    <row r="496" spans="1:18" s="29" customFormat="1" ht="12" hidden="1" customHeight="1" x14ac:dyDescent="0.2">
      <c r="A496" s="6"/>
      <c r="B496" s="18"/>
      <c r="C496" s="62" t="s">
        <v>368</v>
      </c>
      <c r="D496" s="49" t="s">
        <v>247</v>
      </c>
      <c r="E496" s="6"/>
      <c r="F496" s="83">
        <v>3212.33</v>
      </c>
      <c r="G496" s="41">
        <f t="shared" si="370"/>
        <v>2698.3571999999999</v>
      </c>
      <c r="H496" s="41">
        <f t="shared" si="372"/>
        <v>2412.7810629999999</v>
      </c>
      <c r="I496" s="41">
        <f t="shared" si="373"/>
        <v>2291.3549889999999</v>
      </c>
      <c r="J496" s="41">
        <f t="shared" si="374"/>
        <v>2891.0970000000002</v>
      </c>
      <c r="K496" s="41">
        <f t="shared" si="371"/>
        <v>2891.0970000000002</v>
      </c>
      <c r="L496" s="41">
        <f t="shared" si="375"/>
        <v>2569.864</v>
      </c>
      <c r="M496" s="41">
        <f t="shared" si="376"/>
        <v>2868.61069</v>
      </c>
      <c r="N496" s="2">
        <f t="shared" si="377"/>
        <v>2639.5715609999997</v>
      </c>
      <c r="O496" s="41">
        <f t="shared" si="378"/>
        <v>2377.1241999999997</v>
      </c>
      <c r="P496" s="74">
        <f t="shared" si="369"/>
        <v>2460.6447799999996</v>
      </c>
      <c r="Q496" s="74" t="e">
        <f>+#REF!</f>
        <v>#REF!</v>
      </c>
      <c r="R496" s="74">
        <f t="shared" si="342"/>
        <v>2868.61069</v>
      </c>
    </row>
    <row r="497" spans="1:18" s="29" customFormat="1" ht="12" hidden="1" customHeight="1" x14ac:dyDescent="0.2">
      <c r="A497" s="6"/>
      <c r="B497" s="18"/>
      <c r="C497" s="6" t="s">
        <v>242</v>
      </c>
      <c r="D497" s="49" t="s">
        <v>243</v>
      </c>
      <c r="E497" s="6"/>
      <c r="F497" s="83">
        <v>635.36</v>
      </c>
      <c r="G497" s="3">
        <f t="shared" si="370"/>
        <v>533.70240000000001</v>
      </c>
      <c r="H497" s="3">
        <f t="shared" si="372"/>
        <v>477.21889600000003</v>
      </c>
      <c r="I497" s="3">
        <f t="shared" si="373"/>
        <v>453.20228799999995</v>
      </c>
      <c r="J497" s="3">
        <f t="shared" si="374"/>
        <v>571.82400000000007</v>
      </c>
      <c r="K497" s="3">
        <f t="shared" si="371"/>
        <v>571.82400000000007</v>
      </c>
      <c r="L497" s="3">
        <f t="shared" si="375"/>
        <v>508.28800000000001</v>
      </c>
      <c r="M497" s="41">
        <f t="shared" si="376"/>
        <v>567.37648000000002</v>
      </c>
      <c r="N497" s="2">
        <f t="shared" si="377"/>
        <v>522.07531200000005</v>
      </c>
      <c r="O497" s="41">
        <f t="shared" si="378"/>
        <v>470.16640000000001</v>
      </c>
      <c r="P497" s="74">
        <f t="shared" si="369"/>
        <v>486.68575999999996</v>
      </c>
      <c r="Q497" s="74" t="e">
        <f>+#REF!</f>
        <v>#REF!</v>
      </c>
      <c r="R497" s="74">
        <f t="shared" si="342"/>
        <v>567.37648000000002</v>
      </c>
    </row>
    <row r="498" spans="1:18" s="29" customFormat="1" ht="12" hidden="1" customHeight="1" x14ac:dyDescent="0.2">
      <c r="A498" s="6"/>
      <c r="B498" s="40"/>
      <c r="C498" s="6" t="s">
        <v>296</v>
      </c>
      <c r="D498" s="49" t="s">
        <v>249</v>
      </c>
      <c r="E498" s="6"/>
      <c r="F498" s="83">
        <v>397.1</v>
      </c>
      <c r="G498" s="41">
        <f t="shared" si="370"/>
        <v>333.56400000000002</v>
      </c>
      <c r="H498" s="41">
        <f t="shared" si="372"/>
        <v>298.26181000000003</v>
      </c>
      <c r="I498" s="41">
        <f t="shared" si="373"/>
        <v>283.25142999999997</v>
      </c>
      <c r="J498" s="41">
        <f t="shared" si="374"/>
        <v>357.39000000000004</v>
      </c>
      <c r="K498" s="41">
        <f t="shared" si="371"/>
        <v>357.39000000000004</v>
      </c>
      <c r="L498" s="41">
        <f t="shared" si="375"/>
        <v>317.68000000000006</v>
      </c>
      <c r="M498" s="41">
        <f t="shared" si="376"/>
        <v>354.61030000000005</v>
      </c>
      <c r="N498" s="2">
        <f t="shared" si="377"/>
        <v>326.29707000000002</v>
      </c>
      <c r="O498" s="41">
        <f t="shared" si="378"/>
        <v>293.85399999999998</v>
      </c>
      <c r="P498" s="74">
        <f t="shared" si="369"/>
        <v>304.17859999999996</v>
      </c>
      <c r="Q498" s="74" t="e">
        <f>+#REF!</f>
        <v>#REF!</v>
      </c>
      <c r="R498" s="74">
        <f t="shared" si="342"/>
        <v>354.61030000000005</v>
      </c>
    </row>
    <row r="499" spans="1:18" s="29" customFormat="1" ht="12" hidden="1" customHeight="1" x14ac:dyDescent="0.2">
      <c r="A499" s="6"/>
      <c r="B499" s="40"/>
      <c r="C499" s="6"/>
      <c r="D499" s="49"/>
      <c r="E499" s="6"/>
      <c r="F499" s="82"/>
      <c r="G499" s="3"/>
      <c r="H499" s="3"/>
      <c r="I499" s="3"/>
      <c r="J499" s="3"/>
      <c r="K499" s="3"/>
      <c r="L499" s="3"/>
      <c r="M499" s="41"/>
      <c r="N499" s="2"/>
      <c r="O499" s="41"/>
      <c r="P499" s="74"/>
      <c r="Q499" s="74"/>
      <c r="R499" s="74"/>
    </row>
    <row r="500" spans="1:18" s="29" customFormat="1" ht="12" hidden="1" customHeight="1" x14ac:dyDescent="0.2">
      <c r="C500" s="6"/>
      <c r="D500" s="49"/>
      <c r="E500" s="6"/>
      <c r="F500" s="82"/>
      <c r="G500" s="3"/>
      <c r="H500" s="3"/>
      <c r="I500" s="3"/>
      <c r="J500" s="3"/>
      <c r="K500" s="3"/>
      <c r="L500" s="3"/>
      <c r="M500" s="41"/>
      <c r="N500" s="2"/>
      <c r="O500" s="41"/>
      <c r="P500" s="74"/>
      <c r="Q500" s="74"/>
      <c r="R500" s="74"/>
    </row>
    <row r="501" spans="1:18" s="29" customFormat="1" ht="12" x14ac:dyDescent="0.2">
      <c r="A501" s="6">
        <v>216</v>
      </c>
      <c r="B501" s="18" t="s">
        <v>369</v>
      </c>
      <c r="C501" s="6" t="s">
        <v>268</v>
      </c>
      <c r="D501" s="49" t="s">
        <v>18</v>
      </c>
      <c r="E501" s="6">
        <v>29823</v>
      </c>
      <c r="F501" s="91">
        <v>1839.2</v>
      </c>
      <c r="G501" s="3">
        <f>+F501*0.84</f>
        <v>1544.9279999999999</v>
      </c>
      <c r="H501" s="2">
        <f>+F501*0.7287</f>
        <v>1340.22504</v>
      </c>
      <c r="I501" s="2">
        <f>+F501*0.692</f>
        <v>1272.7264</v>
      </c>
      <c r="J501" s="2">
        <f>+F501*0.89</f>
        <v>1636.8880000000001</v>
      </c>
      <c r="K501" s="3">
        <f t="shared" ref="K501:K512" si="379">+F501*0.9</f>
        <v>1655.28</v>
      </c>
      <c r="L501" s="2">
        <f>+F501*0.789</f>
        <v>1451.1288000000002</v>
      </c>
      <c r="M501" s="67">
        <f>0.885*F501</f>
        <v>1627.692</v>
      </c>
      <c r="N501" s="2">
        <f>+F501*0.26</f>
        <v>478.19200000000001</v>
      </c>
      <c r="O501" s="41">
        <f>+F501*0.8217</f>
        <v>1511.27064</v>
      </c>
      <c r="P501" s="74">
        <f t="shared" ref="P501:P512" si="380">+F501*76.6%</f>
        <v>1408.8271999999999</v>
      </c>
      <c r="Q501" s="74">
        <f>MIN(H501:P501)</f>
        <v>478.19200000000001</v>
      </c>
      <c r="R501" s="74">
        <f>MAX(H501:P501)</f>
        <v>1655.28</v>
      </c>
    </row>
    <row r="502" spans="1:18" s="29" customFormat="1" ht="12" hidden="1" customHeight="1" x14ac:dyDescent="0.2">
      <c r="A502" s="6"/>
      <c r="B502" s="18"/>
      <c r="C502" s="38" t="s">
        <v>369</v>
      </c>
      <c r="D502" s="49" t="s">
        <v>247</v>
      </c>
      <c r="E502" s="6"/>
      <c r="F502" s="83">
        <v>11006.99</v>
      </c>
      <c r="G502" s="3">
        <f>+F502*0.84</f>
        <v>9245.8715999999986</v>
      </c>
      <c r="H502" s="3">
        <f>+F502*75.11%</f>
        <v>8267.3501889999989</v>
      </c>
      <c r="I502" s="3">
        <f>+F502*71.33%</f>
        <v>7851.2859669999989</v>
      </c>
      <c r="J502" s="3">
        <f t="shared" ref="J502:J512" si="381">+F502*0.9</f>
        <v>9906.2909999999993</v>
      </c>
      <c r="K502" s="3">
        <f t="shared" si="379"/>
        <v>9906.2909999999993</v>
      </c>
      <c r="L502" s="3">
        <f t="shared" ref="L502:L512" si="382">+F502*0.8</f>
        <v>8805.5920000000006</v>
      </c>
      <c r="M502" s="41">
        <f t="shared" ref="M502:M512" si="383">89.3%*F502</f>
        <v>9829.2420700000002</v>
      </c>
      <c r="N502" s="2">
        <f t="shared" ref="N502:N512" si="384">+F502*82.17%</f>
        <v>9044.4436829999995</v>
      </c>
      <c r="O502" s="41">
        <f t="shared" ref="O502:O512" si="385">+F502*0.74</f>
        <v>8145.1725999999999</v>
      </c>
      <c r="P502" s="74">
        <f t="shared" si="380"/>
        <v>8431.354339999998</v>
      </c>
      <c r="Q502" s="74" t="e">
        <f>+#REF!</f>
        <v>#REF!</v>
      </c>
      <c r="R502" s="74">
        <f t="shared" si="342"/>
        <v>9829.2420700000002</v>
      </c>
    </row>
    <row r="503" spans="1:18" s="29" customFormat="1" ht="12" hidden="1" customHeight="1" x14ac:dyDescent="0.2">
      <c r="A503" s="6"/>
      <c r="B503" s="18"/>
      <c r="C503" s="6" t="s">
        <v>296</v>
      </c>
      <c r="D503" s="49" t="s">
        <v>249</v>
      </c>
      <c r="E503" s="6"/>
      <c r="F503" s="83">
        <v>1097.25</v>
      </c>
      <c r="G503" s="3">
        <f t="shared" ref="G503:G512" si="386">+F503*0.84</f>
        <v>921.68999999999994</v>
      </c>
      <c r="H503" s="3">
        <f t="shared" ref="H503:H512" si="387">+F503*75.11%</f>
        <v>824.14447499999994</v>
      </c>
      <c r="I503" s="3">
        <f t="shared" ref="I503:I512" si="388">+F503*71.33%</f>
        <v>782.66842499999996</v>
      </c>
      <c r="J503" s="3">
        <f t="shared" si="381"/>
        <v>987.52499999999998</v>
      </c>
      <c r="K503" s="3">
        <f t="shared" si="379"/>
        <v>987.52499999999998</v>
      </c>
      <c r="L503" s="3">
        <f t="shared" si="382"/>
        <v>877.80000000000007</v>
      </c>
      <c r="M503" s="41">
        <f t="shared" si="383"/>
        <v>979.84424999999999</v>
      </c>
      <c r="N503" s="2">
        <f t="shared" si="384"/>
        <v>901.61032499999999</v>
      </c>
      <c r="O503" s="41">
        <f t="shared" si="385"/>
        <v>811.96500000000003</v>
      </c>
      <c r="P503" s="74">
        <f t="shared" si="380"/>
        <v>840.49349999999993</v>
      </c>
      <c r="Q503" s="74" t="e">
        <f>+#REF!</f>
        <v>#REF!</v>
      </c>
      <c r="R503" s="74">
        <f t="shared" si="342"/>
        <v>979.84424999999999</v>
      </c>
    </row>
    <row r="504" spans="1:18" s="29" customFormat="1" ht="12" hidden="1" customHeight="1" x14ac:dyDescent="0.2">
      <c r="A504" s="6"/>
      <c r="B504" s="18"/>
      <c r="C504" s="6" t="s">
        <v>250</v>
      </c>
      <c r="D504" s="49" t="s">
        <v>251</v>
      </c>
      <c r="E504" s="6"/>
      <c r="F504" s="83">
        <v>3752.07</v>
      </c>
      <c r="G504" s="3">
        <f t="shared" si="386"/>
        <v>3151.7388000000001</v>
      </c>
      <c r="H504" s="3">
        <f t="shared" si="387"/>
        <v>2818.1797770000003</v>
      </c>
      <c r="I504" s="3">
        <f t="shared" si="388"/>
        <v>2676.3515309999998</v>
      </c>
      <c r="J504" s="3">
        <f t="shared" si="381"/>
        <v>3376.8630000000003</v>
      </c>
      <c r="K504" s="3">
        <f t="shared" si="379"/>
        <v>3376.8630000000003</v>
      </c>
      <c r="L504" s="3">
        <f t="shared" si="382"/>
        <v>3001.6560000000004</v>
      </c>
      <c r="M504" s="41">
        <f t="shared" si="383"/>
        <v>3350.5985100000003</v>
      </c>
      <c r="N504" s="2">
        <f t="shared" si="384"/>
        <v>3083.0759189999999</v>
      </c>
      <c r="O504" s="41">
        <f t="shared" si="385"/>
        <v>2776.5318000000002</v>
      </c>
      <c r="P504" s="74">
        <f t="shared" si="380"/>
        <v>2874.0856199999998</v>
      </c>
      <c r="Q504" s="74" t="e">
        <f>+#REF!</f>
        <v>#REF!</v>
      </c>
      <c r="R504" s="74">
        <f t="shared" si="342"/>
        <v>3350.5985100000003</v>
      </c>
    </row>
    <row r="505" spans="1:18" s="29" customFormat="1" ht="12" hidden="1" customHeight="1" x14ac:dyDescent="0.2">
      <c r="A505" s="6"/>
      <c r="B505" s="18"/>
      <c r="C505" s="6" t="s">
        <v>252</v>
      </c>
      <c r="D505" s="49" t="s">
        <v>49</v>
      </c>
      <c r="E505" s="6"/>
      <c r="F505" s="83">
        <v>244.53</v>
      </c>
      <c r="G505" s="3">
        <f t="shared" si="386"/>
        <v>205.40519999999998</v>
      </c>
      <c r="H505" s="3">
        <f t="shared" si="387"/>
        <v>183.666483</v>
      </c>
      <c r="I505" s="3">
        <f t="shared" si="388"/>
        <v>174.423249</v>
      </c>
      <c r="J505" s="3">
        <f t="shared" si="381"/>
        <v>220.077</v>
      </c>
      <c r="K505" s="3">
        <f t="shared" si="379"/>
        <v>220.077</v>
      </c>
      <c r="L505" s="3">
        <f t="shared" si="382"/>
        <v>195.62400000000002</v>
      </c>
      <c r="M505" s="41">
        <f t="shared" si="383"/>
        <v>218.36529000000002</v>
      </c>
      <c r="N505" s="2">
        <f t="shared" si="384"/>
        <v>200.93030099999999</v>
      </c>
      <c r="O505" s="41">
        <f t="shared" si="385"/>
        <v>180.9522</v>
      </c>
      <c r="P505" s="74">
        <f t="shared" si="380"/>
        <v>187.30997999999997</v>
      </c>
      <c r="Q505" s="74" t="e">
        <f>+#REF!</f>
        <v>#REF!</v>
      </c>
      <c r="R505" s="74">
        <f t="shared" si="342"/>
        <v>218.36529000000002</v>
      </c>
    </row>
    <row r="506" spans="1:18" s="29" customFormat="1" ht="12" hidden="1" customHeight="1" x14ac:dyDescent="0.2">
      <c r="A506" s="6"/>
      <c r="B506" s="18"/>
      <c r="C506" s="6" t="s">
        <v>255</v>
      </c>
      <c r="D506" s="49" t="s">
        <v>256</v>
      </c>
      <c r="E506" s="6"/>
      <c r="F506" s="83">
        <v>469.21</v>
      </c>
      <c r="G506" s="3">
        <f t="shared" si="386"/>
        <v>394.13639999999998</v>
      </c>
      <c r="H506" s="3">
        <f t="shared" si="387"/>
        <v>352.423631</v>
      </c>
      <c r="I506" s="3">
        <f t="shared" si="388"/>
        <v>334.68749299999996</v>
      </c>
      <c r="J506" s="3">
        <f t="shared" si="381"/>
        <v>422.28899999999999</v>
      </c>
      <c r="K506" s="3">
        <f t="shared" si="379"/>
        <v>422.28899999999999</v>
      </c>
      <c r="L506" s="3">
        <f t="shared" si="382"/>
        <v>375.36799999999999</v>
      </c>
      <c r="M506" s="41">
        <f t="shared" si="383"/>
        <v>419.00452999999999</v>
      </c>
      <c r="N506" s="2">
        <f t="shared" si="384"/>
        <v>385.54985699999997</v>
      </c>
      <c r="O506" s="41">
        <f t="shared" si="385"/>
        <v>347.21539999999999</v>
      </c>
      <c r="P506" s="74">
        <f t="shared" si="380"/>
        <v>359.41485999999992</v>
      </c>
      <c r="Q506" s="74" t="e">
        <f>+#REF!</f>
        <v>#REF!</v>
      </c>
      <c r="R506" s="74">
        <f t="shared" si="342"/>
        <v>419.00452999999999</v>
      </c>
    </row>
    <row r="507" spans="1:18" s="29" customFormat="1" ht="12" hidden="1" customHeight="1" x14ac:dyDescent="0.2">
      <c r="A507" s="6"/>
      <c r="B507" s="18"/>
      <c r="C507" s="6" t="s">
        <v>257</v>
      </c>
      <c r="D507" s="49" t="s">
        <v>258</v>
      </c>
      <c r="E507" s="6"/>
      <c r="F507" s="83">
        <v>167.2</v>
      </c>
      <c r="G507" s="3">
        <f t="shared" si="386"/>
        <v>140.44799999999998</v>
      </c>
      <c r="H507" s="3">
        <f t="shared" si="387"/>
        <v>125.58391999999999</v>
      </c>
      <c r="I507" s="3">
        <f t="shared" si="388"/>
        <v>119.26375999999998</v>
      </c>
      <c r="J507" s="3">
        <f t="shared" si="381"/>
        <v>150.47999999999999</v>
      </c>
      <c r="K507" s="3">
        <f t="shared" si="379"/>
        <v>150.47999999999999</v>
      </c>
      <c r="L507" s="3">
        <f t="shared" si="382"/>
        <v>133.76</v>
      </c>
      <c r="M507" s="41">
        <f t="shared" si="383"/>
        <v>149.30959999999999</v>
      </c>
      <c r="N507" s="2">
        <f t="shared" si="384"/>
        <v>137.38824</v>
      </c>
      <c r="O507" s="41">
        <f t="shared" si="385"/>
        <v>123.72799999999999</v>
      </c>
      <c r="P507" s="74">
        <f t="shared" si="380"/>
        <v>128.07519999999997</v>
      </c>
      <c r="Q507" s="74" t="e">
        <f>+#REF!</f>
        <v>#REF!</v>
      </c>
      <c r="R507" s="74">
        <f t="shared" si="342"/>
        <v>149.30959999999999</v>
      </c>
    </row>
    <row r="508" spans="1:18" s="29" customFormat="1" ht="12" hidden="1" customHeight="1" x14ac:dyDescent="0.2">
      <c r="A508" s="6"/>
      <c r="B508" s="18"/>
      <c r="C508" s="6" t="s">
        <v>259</v>
      </c>
      <c r="D508" s="49" t="s">
        <v>260</v>
      </c>
      <c r="E508" s="6"/>
      <c r="F508" s="83">
        <v>397.1</v>
      </c>
      <c r="G508" s="3">
        <f t="shared" si="386"/>
        <v>333.56400000000002</v>
      </c>
      <c r="H508" s="3">
        <f t="shared" si="387"/>
        <v>298.26181000000003</v>
      </c>
      <c r="I508" s="3">
        <f t="shared" si="388"/>
        <v>283.25142999999997</v>
      </c>
      <c r="J508" s="3">
        <f t="shared" si="381"/>
        <v>357.39000000000004</v>
      </c>
      <c r="K508" s="3">
        <f t="shared" si="379"/>
        <v>357.39000000000004</v>
      </c>
      <c r="L508" s="3">
        <f t="shared" si="382"/>
        <v>317.68000000000006</v>
      </c>
      <c r="M508" s="41">
        <f t="shared" si="383"/>
        <v>354.61030000000005</v>
      </c>
      <c r="N508" s="2">
        <f t="shared" si="384"/>
        <v>326.29707000000002</v>
      </c>
      <c r="O508" s="41">
        <f t="shared" si="385"/>
        <v>293.85399999999998</v>
      </c>
      <c r="P508" s="74">
        <f t="shared" si="380"/>
        <v>304.17859999999996</v>
      </c>
      <c r="Q508" s="74" t="e">
        <f>+#REF!</f>
        <v>#REF!</v>
      </c>
      <c r="R508" s="74">
        <f t="shared" si="342"/>
        <v>354.61030000000005</v>
      </c>
    </row>
    <row r="509" spans="1:18" s="29" customFormat="1" ht="12" hidden="1" customHeight="1" x14ac:dyDescent="0.2">
      <c r="A509" s="6"/>
      <c r="B509" s="40"/>
      <c r="C509" s="6" t="s">
        <v>261</v>
      </c>
      <c r="D509" s="49" t="s">
        <v>262</v>
      </c>
      <c r="E509" s="6"/>
      <c r="F509" s="83">
        <v>2299</v>
      </c>
      <c r="G509" s="3">
        <f t="shared" si="386"/>
        <v>1931.1599999999999</v>
      </c>
      <c r="H509" s="3">
        <f t="shared" si="387"/>
        <v>1726.7789</v>
      </c>
      <c r="I509" s="3">
        <f t="shared" si="388"/>
        <v>1639.8766999999998</v>
      </c>
      <c r="J509" s="3">
        <f t="shared" si="381"/>
        <v>2069.1</v>
      </c>
      <c r="K509" s="3">
        <f t="shared" si="379"/>
        <v>2069.1</v>
      </c>
      <c r="L509" s="3">
        <f t="shared" si="382"/>
        <v>1839.2</v>
      </c>
      <c r="M509" s="41">
        <f t="shared" si="383"/>
        <v>2053.0070000000001</v>
      </c>
      <c r="N509" s="2">
        <f t="shared" si="384"/>
        <v>1889.0882999999999</v>
      </c>
      <c r="O509" s="41">
        <f t="shared" si="385"/>
        <v>1701.26</v>
      </c>
      <c r="P509" s="74">
        <f t="shared" si="380"/>
        <v>1761.0339999999999</v>
      </c>
      <c r="Q509" s="74" t="e">
        <f>+#REF!</f>
        <v>#REF!</v>
      </c>
      <c r="R509" s="74">
        <f t="shared" si="342"/>
        <v>2053.0070000000001</v>
      </c>
    </row>
    <row r="510" spans="1:18" s="29" customFormat="1" ht="12" hidden="1" customHeight="1" x14ac:dyDescent="0.2">
      <c r="A510" s="6"/>
      <c r="C510" s="6" t="s">
        <v>364</v>
      </c>
      <c r="D510" s="49" t="s">
        <v>140</v>
      </c>
      <c r="E510" s="6"/>
      <c r="F510" s="83">
        <v>198.55</v>
      </c>
      <c r="G510" s="3">
        <f t="shared" si="386"/>
        <v>166.78200000000001</v>
      </c>
      <c r="H510" s="3">
        <f t="shared" si="387"/>
        <v>149.13090500000001</v>
      </c>
      <c r="I510" s="3">
        <f t="shared" si="388"/>
        <v>141.62571499999999</v>
      </c>
      <c r="J510" s="3">
        <f t="shared" si="381"/>
        <v>178.69500000000002</v>
      </c>
      <c r="K510" s="3">
        <f t="shared" si="379"/>
        <v>178.69500000000002</v>
      </c>
      <c r="L510" s="3">
        <f t="shared" si="382"/>
        <v>158.84000000000003</v>
      </c>
      <c r="M510" s="41">
        <f t="shared" si="383"/>
        <v>177.30515000000003</v>
      </c>
      <c r="N510" s="2">
        <f t="shared" si="384"/>
        <v>163.14853500000001</v>
      </c>
      <c r="O510" s="41">
        <f t="shared" si="385"/>
        <v>146.92699999999999</v>
      </c>
      <c r="P510" s="74">
        <f t="shared" si="380"/>
        <v>152.08929999999998</v>
      </c>
      <c r="Q510" s="74" t="e">
        <f>+#REF!</f>
        <v>#REF!</v>
      </c>
      <c r="R510" s="74">
        <f t="shared" si="342"/>
        <v>177.30515000000003</v>
      </c>
    </row>
    <row r="511" spans="1:18" s="29" customFormat="1" ht="12" hidden="1" customHeight="1" x14ac:dyDescent="0.2">
      <c r="A511" s="6"/>
      <c r="C511" s="6" t="s">
        <v>263</v>
      </c>
      <c r="D511" s="49" t="s">
        <v>264</v>
      </c>
      <c r="E511" s="6"/>
      <c r="F511" s="83">
        <v>1668.87</v>
      </c>
      <c r="G511" s="3">
        <f t="shared" si="386"/>
        <v>1401.8507999999999</v>
      </c>
      <c r="H511" s="3">
        <f t="shared" si="387"/>
        <v>1253.488257</v>
      </c>
      <c r="I511" s="3">
        <f t="shared" si="388"/>
        <v>1190.4049709999997</v>
      </c>
      <c r="J511" s="3">
        <f t="shared" si="381"/>
        <v>1501.9829999999999</v>
      </c>
      <c r="K511" s="3">
        <f t="shared" si="379"/>
        <v>1501.9829999999999</v>
      </c>
      <c r="L511" s="3">
        <f t="shared" si="382"/>
        <v>1335.096</v>
      </c>
      <c r="M511" s="41">
        <f t="shared" si="383"/>
        <v>1490.3009099999999</v>
      </c>
      <c r="N511" s="2">
        <f t="shared" si="384"/>
        <v>1371.310479</v>
      </c>
      <c r="O511" s="41">
        <f t="shared" si="385"/>
        <v>1234.9638</v>
      </c>
      <c r="P511" s="74">
        <f t="shared" si="380"/>
        <v>1278.3544199999997</v>
      </c>
      <c r="Q511" s="74" t="e">
        <f>+#REF!</f>
        <v>#REF!</v>
      </c>
      <c r="R511" s="74">
        <f t="shared" si="342"/>
        <v>1490.3009099999999</v>
      </c>
    </row>
    <row r="512" spans="1:18" s="29" customFormat="1" ht="12" hidden="1" customHeight="1" x14ac:dyDescent="0.2">
      <c r="A512" s="6"/>
      <c r="C512" s="6" t="s">
        <v>265</v>
      </c>
      <c r="D512" s="49" t="s">
        <v>266</v>
      </c>
      <c r="E512" s="6"/>
      <c r="F512" s="83">
        <v>923.26</v>
      </c>
      <c r="G512" s="3">
        <f t="shared" si="386"/>
        <v>775.53839999999991</v>
      </c>
      <c r="H512" s="3">
        <f t="shared" si="387"/>
        <v>693.46058600000003</v>
      </c>
      <c r="I512" s="3">
        <f t="shared" si="388"/>
        <v>658.56135799999993</v>
      </c>
      <c r="J512" s="3">
        <f t="shared" si="381"/>
        <v>830.93399999999997</v>
      </c>
      <c r="K512" s="3">
        <f t="shared" si="379"/>
        <v>830.93399999999997</v>
      </c>
      <c r="L512" s="3">
        <f t="shared" si="382"/>
        <v>738.60800000000006</v>
      </c>
      <c r="M512" s="41">
        <f t="shared" si="383"/>
        <v>824.47118</v>
      </c>
      <c r="N512" s="2">
        <f t="shared" si="384"/>
        <v>758.642742</v>
      </c>
      <c r="O512" s="41">
        <f t="shared" si="385"/>
        <v>683.2124</v>
      </c>
      <c r="P512" s="74">
        <f t="shared" si="380"/>
        <v>707.21715999999992</v>
      </c>
      <c r="Q512" s="74" t="e">
        <f>+#REF!</f>
        <v>#REF!</v>
      </c>
      <c r="R512" s="74">
        <f t="shared" si="342"/>
        <v>824.47118</v>
      </c>
    </row>
    <row r="513" spans="1:18" s="29" customFormat="1" ht="12" hidden="1" customHeight="1" x14ac:dyDescent="0.2">
      <c r="A513" s="6"/>
      <c r="C513" s="6"/>
      <c r="D513" s="49"/>
      <c r="E513" s="6"/>
      <c r="F513" s="82"/>
      <c r="G513" s="3"/>
      <c r="H513" s="3"/>
      <c r="I513" s="3"/>
      <c r="J513" s="3"/>
      <c r="K513" s="3"/>
      <c r="L513" s="3"/>
      <c r="M513" s="41"/>
      <c r="N513" s="2"/>
      <c r="O513" s="41"/>
      <c r="P513" s="74"/>
      <c r="Q513" s="74"/>
      <c r="R513" s="74"/>
    </row>
    <row r="514" spans="1:18" s="29" customFormat="1" ht="24" x14ac:dyDescent="0.2">
      <c r="A514" s="6">
        <v>217</v>
      </c>
      <c r="B514" s="18" t="s">
        <v>370</v>
      </c>
      <c r="C514" s="6" t="s">
        <v>338</v>
      </c>
      <c r="D514" s="49" t="s">
        <v>18</v>
      </c>
      <c r="E514" s="6">
        <v>19307</v>
      </c>
      <c r="F514" s="91">
        <v>2348.12</v>
      </c>
      <c r="G514" s="4">
        <f>+F514*0.84</f>
        <v>1972.4207999999999</v>
      </c>
      <c r="H514" s="2">
        <f>+F514*0.7287</f>
        <v>1711.0750439999999</v>
      </c>
      <c r="I514" s="2">
        <f>+F514*0.692</f>
        <v>1624.8990399999998</v>
      </c>
      <c r="J514" s="2">
        <f>+F514*0.89</f>
        <v>2089.8267999999998</v>
      </c>
      <c r="K514" s="4">
        <f t="shared" ref="K514:K522" si="389">+F514*0.9</f>
        <v>2113.308</v>
      </c>
      <c r="L514" s="2">
        <f>+F514*0.789</f>
        <v>1852.66668</v>
      </c>
      <c r="M514" s="67">
        <f>0.885*F514</f>
        <v>2078.0861999999997</v>
      </c>
      <c r="N514" s="2">
        <f>+F514*0.26</f>
        <v>610.51120000000003</v>
      </c>
      <c r="O514" s="41">
        <f>+F514*0.8217</f>
        <v>1929.450204</v>
      </c>
      <c r="P514" s="76">
        <f t="shared" ref="P514:P522" si="390">+F514*76.6%</f>
        <v>1798.6599199999996</v>
      </c>
      <c r="Q514" s="74">
        <f>MIN(H514:P514)</f>
        <v>610.51120000000003</v>
      </c>
      <c r="R514" s="74">
        <f>MAX(H514:P514)</f>
        <v>2113.308</v>
      </c>
    </row>
    <row r="515" spans="1:18" s="29" customFormat="1" ht="12" hidden="1" customHeight="1" x14ac:dyDescent="0.2">
      <c r="A515" s="6"/>
      <c r="B515" s="18"/>
      <c r="C515" s="6" t="s">
        <v>261</v>
      </c>
      <c r="D515" s="49" t="s">
        <v>262</v>
      </c>
      <c r="E515" s="6"/>
      <c r="F515" s="83">
        <v>3337.73</v>
      </c>
      <c r="G515" s="4">
        <f>+F515*0.84</f>
        <v>2803.6931999999997</v>
      </c>
      <c r="H515" s="4">
        <f>+F515*75.11%</f>
        <v>2506.9690030000002</v>
      </c>
      <c r="I515" s="4">
        <f>+F515*71.33%</f>
        <v>2380.8028089999998</v>
      </c>
      <c r="J515" s="4">
        <f>+F515*0.9</f>
        <v>3003.9569999999999</v>
      </c>
      <c r="K515" s="4">
        <f t="shared" si="389"/>
        <v>3003.9569999999999</v>
      </c>
      <c r="L515" s="4">
        <f>+F515*0.8</f>
        <v>2670.1840000000002</v>
      </c>
      <c r="M515" s="41">
        <f>89.3%*F515</f>
        <v>2980.5928899999999</v>
      </c>
      <c r="N515" s="2">
        <f>+F515*82.17%</f>
        <v>2742.6127409999999</v>
      </c>
      <c r="O515" s="41">
        <f>+F515*0.74</f>
        <v>2469.9202</v>
      </c>
      <c r="P515" s="74">
        <f t="shared" si="390"/>
        <v>2556.7011799999996</v>
      </c>
      <c r="Q515" s="74" t="e">
        <f>+#REF!</f>
        <v>#REF!</v>
      </c>
      <c r="R515" s="74">
        <f t="shared" si="342"/>
        <v>2980.5928899999999</v>
      </c>
    </row>
    <row r="516" spans="1:18" s="29" customFormat="1" ht="12" hidden="1" customHeight="1" x14ac:dyDescent="0.2">
      <c r="A516" s="6"/>
      <c r="B516" s="18"/>
      <c r="C516" s="6" t="s">
        <v>265</v>
      </c>
      <c r="D516" s="49" t="s">
        <v>266</v>
      </c>
      <c r="E516" s="6"/>
      <c r="F516" s="83">
        <v>911.24</v>
      </c>
      <c r="G516" s="4">
        <f>+F516*0.84</f>
        <v>765.44159999999999</v>
      </c>
      <c r="H516" s="4">
        <f>+F516*75.11%</f>
        <v>684.43236400000001</v>
      </c>
      <c r="I516" s="4">
        <f>+F516*71.33%</f>
        <v>649.98749199999997</v>
      </c>
      <c r="J516" s="4">
        <f>+F516*0.9</f>
        <v>820.11599999999999</v>
      </c>
      <c r="K516" s="4">
        <f t="shared" si="389"/>
        <v>820.11599999999999</v>
      </c>
      <c r="L516" s="4">
        <f>+F516*0.8</f>
        <v>728.99200000000008</v>
      </c>
      <c r="M516" s="41">
        <f>89.3%*F516</f>
        <v>813.73732000000007</v>
      </c>
      <c r="N516" s="2">
        <f>+F516*82.17%</f>
        <v>748.76590799999997</v>
      </c>
      <c r="O516" s="41">
        <f>+F516*0.74</f>
        <v>674.31759999999997</v>
      </c>
      <c r="P516" s="74">
        <f t="shared" si="390"/>
        <v>698.00983999999994</v>
      </c>
      <c r="Q516" s="74" t="e">
        <f>+#REF!</f>
        <v>#REF!</v>
      </c>
      <c r="R516" s="74">
        <f t="shared" si="342"/>
        <v>813.73732000000007</v>
      </c>
    </row>
    <row r="517" spans="1:18" s="29" customFormat="1" ht="12" hidden="1" customHeight="1" x14ac:dyDescent="0.2">
      <c r="A517" s="6"/>
      <c r="B517" s="18"/>
      <c r="C517" s="6" t="s">
        <v>300</v>
      </c>
      <c r="D517" s="49" t="s">
        <v>49</v>
      </c>
      <c r="E517" s="6"/>
      <c r="F517" s="83">
        <v>365.75</v>
      </c>
      <c r="G517" s="4">
        <f>+F517*0.84</f>
        <v>307.22999999999996</v>
      </c>
      <c r="H517" s="4">
        <f>+F517*75.11%</f>
        <v>274.71482500000002</v>
      </c>
      <c r="I517" s="4">
        <f>+F517*71.33%</f>
        <v>260.88947499999995</v>
      </c>
      <c r="J517" s="4">
        <f>+F517*0.9</f>
        <v>329.17500000000001</v>
      </c>
      <c r="K517" s="4">
        <f t="shared" si="389"/>
        <v>329.17500000000001</v>
      </c>
      <c r="L517" s="4">
        <f>+F517*0.8</f>
        <v>292.60000000000002</v>
      </c>
      <c r="M517" s="41">
        <f>89.3%*F517</f>
        <v>326.61475000000002</v>
      </c>
      <c r="N517" s="2">
        <f>+F517*82.17%</f>
        <v>300.53677499999998</v>
      </c>
      <c r="O517" s="41">
        <f>+F517*0.74</f>
        <v>270.65499999999997</v>
      </c>
      <c r="P517" s="74">
        <f t="shared" si="390"/>
        <v>280.16449999999998</v>
      </c>
      <c r="Q517" s="74" t="e">
        <f>+#REF!</f>
        <v>#REF!</v>
      </c>
      <c r="R517" s="74">
        <f t="shared" ref="R517:R580" si="391">+M517</f>
        <v>326.61475000000002</v>
      </c>
    </row>
    <row r="518" spans="1:18" s="29" customFormat="1" ht="12" hidden="1" customHeight="1" x14ac:dyDescent="0.2">
      <c r="A518" s="6"/>
      <c r="B518" s="18"/>
      <c r="C518" s="6" t="s">
        <v>255</v>
      </c>
      <c r="D518" s="49" t="s">
        <v>256</v>
      </c>
      <c r="E518" s="6"/>
      <c r="F518" s="83">
        <v>731.5</v>
      </c>
      <c r="G518" s="4">
        <f>+F518*0.84</f>
        <v>614.45999999999992</v>
      </c>
      <c r="H518" s="4">
        <f>+F518*75.11%</f>
        <v>549.42965000000004</v>
      </c>
      <c r="I518" s="4">
        <f>+F518*71.33%</f>
        <v>521.7789499999999</v>
      </c>
      <c r="J518" s="4">
        <f>+F518*0.9</f>
        <v>658.35</v>
      </c>
      <c r="K518" s="4">
        <f t="shared" si="389"/>
        <v>658.35</v>
      </c>
      <c r="L518" s="4">
        <f>+F518*0.8</f>
        <v>585.20000000000005</v>
      </c>
      <c r="M518" s="41">
        <f>89.3%*F518</f>
        <v>653.22950000000003</v>
      </c>
      <c r="N518" s="2">
        <f>+F518*82.17%</f>
        <v>601.07354999999995</v>
      </c>
      <c r="O518" s="41">
        <f>+F518*0.74</f>
        <v>541.30999999999995</v>
      </c>
      <c r="P518" s="74">
        <f t="shared" si="390"/>
        <v>560.32899999999995</v>
      </c>
      <c r="Q518" s="74" t="e">
        <f>+#REF!</f>
        <v>#REF!</v>
      </c>
      <c r="R518" s="74">
        <f t="shared" si="391"/>
        <v>653.22950000000003</v>
      </c>
    </row>
    <row r="519" spans="1:18" s="29" customFormat="1" ht="24" hidden="1" customHeight="1" x14ac:dyDescent="0.2">
      <c r="A519" s="6"/>
      <c r="B519" s="40"/>
      <c r="C519" s="38" t="s">
        <v>370</v>
      </c>
      <c r="D519" s="49" t="s">
        <v>247</v>
      </c>
      <c r="E519" s="6">
        <v>19307</v>
      </c>
      <c r="F519" s="83">
        <v>7089.28</v>
      </c>
      <c r="G519" s="41">
        <f t="shared" ref="G519:G522" si="392">+F519*0.84</f>
        <v>5954.9951999999994</v>
      </c>
      <c r="H519" s="41">
        <f t="shared" ref="H519:H522" si="393">+F519*75.11%</f>
        <v>5324.7582079999993</v>
      </c>
      <c r="I519" s="41">
        <f t="shared" ref="I519:I522" si="394">+F519*71.33%</f>
        <v>5056.7834239999993</v>
      </c>
      <c r="J519" s="41">
        <f>+F519*0.9</f>
        <v>6380.3519999999999</v>
      </c>
      <c r="K519" s="41">
        <f t="shared" si="389"/>
        <v>6380.3519999999999</v>
      </c>
      <c r="L519" s="41">
        <f>+F519*0.8</f>
        <v>5671.424</v>
      </c>
      <c r="M519" s="41">
        <f>89.3%*F519</f>
        <v>6330.7270399999998</v>
      </c>
      <c r="N519" s="2">
        <f>+F519*82.17%</f>
        <v>5825.2613759999995</v>
      </c>
      <c r="O519" s="41">
        <f>+F519*0.74</f>
        <v>5246.0671999999995</v>
      </c>
      <c r="P519" s="74">
        <f t="shared" si="390"/>
        <v>5430.3884799999987</v>
      </c>
      <c r="Q519" s="74" t="e">
        <f>+#REF!</f>
        <v>#REF!</v>
      </c>
      <c r="R519" s="74">
        <f t="shared" si="391"/>
        <v>6330.7270399999998</v>
      </c>
    </row>
    <row r="520" spans="1:18" s="29" customFormat="1" ht="12" x14ac:dyDescent="0.2">
      <c r="A520" s="6"/>
      <c r="B520" s="40"/>
      <c r="C520" s="38" t="s">
        <v>318</v>
      </c>
      <c r="D520" s="49" t="s">
        <v>319</v>
      </c>
      <c r="E520" s="6">
        <v>9310</v>
      </c>
      <c r="F520" s="91">
        <v>156.75</v>
      </c>
      <c r="G520" s="41">
        <f t="shared" si="392"/>
        <v>131.66999999999999</v>
      </c>
      <c r="H520" s="2">
        <f>+F520*0.7287</f>
        <v>114.223725</v>
      </c>
      <c r="I520" s="2">
        <f>+F520*0.692</f>
        <v>108.47099999999999</v>
      </c>
      <c r="J520" s="2">
        <f>+F520*0.89</f>
        <v>139.50749999999999</v>
      </c>
      <c r="K520" s="41">
        <f t="shared" si="389"/>
        <v>141.07500000000002</v>
      </c>
      <c r="L520" s="2">
        <f>+F520*0.789</f>
        <v>123.67575000000001</v>
      </c>
      <c r="M520" s="67">
        <f>0.885*F520</f>
        <v>138.72375</v>
      </c>
      <c r="N520" s="2">
        <f>+F520*0.26</f>
        <v>40.755000000000003</v>
      </c>
      <c r="O520" s="41">
        <f>+F520*0.8217</f>
        <v>128.80147500000001</v>
      </c>
      <c r="P520" s="74">
        <f t="shared" si="390"/>
        <v>120.07049999999998</v>
      </c>
      <c r="Q520" s="74">
        <f>MIN(H520:P520)</f>
        <v>40.755000000000003</v>
      </c>
      <c r="R520" s="74">
        <f>MAX(H520:P520)</f>
        <v>141.07500000000002</v>
      </c>
    </row>
    <row r="521" spans="1:18" s="29" customFormat="1" ht="12" hidden="1" customHeight="1" x14ac:dyDescent="0.2">
      <c r="A521" s="6"/>
      <c r="B521" s="18"/>
      <c r="C521" s="6" t="s">
        <v>242</v>
      </c>
      <c r="D521" s="49" t="s">
        <v>243</v>
      </c>
      <c r="E521" s="6"/>
      <c r="F521" s="83">
        <v>635.36</v>
      </c>
      <c r="G521" s="4">
        <f t="shared" si="392"/>
        <v>533.70240000000001</v>
      </c>
      <c r="H521" s="4">
        <f t="shared" si="393"/>
        <v>477.21889600000003</v>
      </c>
      <c r="I521" s="4">
        <f t="shared" si="394"/>
        <v>453.20228799999995</v>
      </c>
      <c r="J521" s="4">
        <f>+F521*0.9</f>
        <v>571.82400000000007</v>
      </c>
      <c r="K521" s="4">
        <f t="shared" si="389"/>
        <v>571.82400000000007</v>
      </c>
      <c r="L521" s="4">
        <f>+F521*0.8</f>
        <v>508.28800000000001</v>
      </c>
      <c r="M521" s="41">
        <f>89.3%*F521</f>
        <v>567.37648000000002</v>
      </c>
      <c r="N521" s="2">
        <f>+F521*82.17%</f>
        <v>522.07531200000005</v>
      </c>
      <c r="O521" s="41">
        <f>+F521*0.74</f>
        <v>470.16640000000001</v>
      </c>
      <c r="P521" s="74">
        <f t="shared" si="390"/>
        <v>486.68575999999996</v>
      </c>
      <c r="Q521" s="74" t="e">
        <f>+#REF!</f>
        <v>#REF!</v>
      </c>
      <c r="R521" s="74">
        <f t="shared" si="391"/>
        <v>567.37648000000002</v>
      </c>
    </row>
    <row r="522" spans="1:18" s="29" customFormat="1" ht="12" hidden="1" customHeight="1" x14ac:dyDescent="0.2">
      <c r="A522" s="6"/>
      <c r="B522" s="18"/>
      <c r="C522" s="6" t="s">
        <v>274</v>
      </c>
      <c r="D522" s="49" t="s">
        <v>249</v>
      </c>
      <c r="E522" s="6"/>
      <c r="F522" s="83">
        <v>336.49</v>
      </c>
      <c r="G522" s="41">
        <f t="shared" si="392"/>
        <v>282.65159999999997</v>
      </c>
      <c r="H522" s="41">
        <f t="shared" si="393"/>
        <v>252.737639</v>
      </c>
      <c r="I522" s="41">
        <f t="shared" si="394"/>
        <v>240.018317</v>
      </c>
      <c r="J522" s="41">
        <f>+F522*0.9</f>
        <v>302.84100000000001</v>
      </c>
      <c r="K522" s="41">
        <f t="shared" si="389"/>
        <v>302.84100000000001</v>
      </c>
      <c r="L522" s="41">
        <f>+F522*0.8</f>
        <v>269.19200000000001</v>
      </c>
      <c r="M522" s="41">
        <f>89.3%*F522</f>
        <v>300.48557</v>
      </c>
      <c r="N522" s="2">
        <f>+F522*82.17%</f>
        <v>276.493833</v>
      </c>
      <c r="O522" s="41">
        <f>+F522*0.74</f>
        <v>249.0026</v>
      </c>
      <c r="P522" s="74">
        <f t="shared" si="390"/>
        <v>257.75133999999997</v>
      </c>
      <c r="Q522" s="74" t="e">
        <f>+#REF!</f>
        <v>#REF!</v>
      </c>
      <c r="R522" s="74">
        <f t="shared" si="391"/>
        <v>300.48557</v>
      </c>
    </row>
    <row r="523" spans="1:18" s="29" customFormat="1" ht="12" hidden="1" customHeight="1" x14ac:dyDescent="0.2">
      <c r="A523" s="6"/>
      <c r="B523" s="40"/>
      <c r="C523" s="6"/>
      <c r="D523" s="49"/>
      <c r="E523" s="6"/>
      <c r="F523" s="82"/>
      <c r="G523" s="3"/>
      <c r="H523" s="3"/>
      <c r="I523" s="3"/>
      <c r="J523" s="3"/>
      <c r="K523" s="3"/>
      <c r="L523" s="3"/>
      <c r="M523" s="41"/>
      <c r="N523" s="2"/>
      <c r="O523" s="41"/>
      <c r="P523" s="74"/>
      <c r="Q523" s="74"/>
      <c r="R523" s="74"/>
    </row>
    <row r="524" spans="1:18" s="29" customFormat="1" ht="24" hidden="1" customHeight="1" x14ac:dyDescent="0.2">
      <c r="A524" s="6">
        <v>218</v>
      </c>
      <c r="B524" s="18" t="s">
        <v>371</v>
      </c>
      <c r="C524" s="6" t="s">
        <v>338</v>
      </c>
      <c r="D524" s="49"/>
      <c r="E524" s="6">
        <v>20600</v>
      </c>
      <c r="F524" s="83">
        <v>149.61000000000001</v>
      </c>
      <c r="G524" s="3">
        <f>+F524*0.84</f>
        <v>125.67240000000001</v>
      </c>
      <c r="H524" s="3">
        <f>+F524*75.11%</f>
        <v>112.37207100000001</v>
      </c>
      <c r="I524" s="3">
        <f>+F524*71.33%</f>
        <v>106.716813</v>
      </c>
      <c r="J524" s="3">
        <f>+F524*0.9</f>
        <v>134.64900000000003</v>
      </c>
      <c r="K524" s="3">
        <f>+F524*0.9</f>
        <v>134.64900000000003</v>
      </c>
      <c r="L524" s="3">
        <f>+F524*0.8</f>
        <v>119.68800000000002</v>
      </c>
      <c r="M524" s="41">
        <f>89.3%*F524</f>
        <v>133.60173</v>
      </c>
      <c r="N524" s="2">
        <f>+F524*82.17%</f>
        <v>122.93453700000001</v>
      </c>
      <c r="O524" s="41">
        <f>+F524*0.74</f>
        <v>110.71140000000001</v>
      </c>
      <c r="P524" s="74">
        <f>+F524*76.6%</f>
        <v>114.60126</v>
      </c>
      <c r="Q524" s="74" t="e">
        <f>+#REF!</f>
        <v>#REF!</v>
      </c>
      <c r="R524" s="74">
        <f t="shared" si="391"/>
        <v>133.60173</v>
      </c>
    </row>
    <row r="525" spans="1:18" s="29" customFormat="1" ht="12" hidden="1" customHeight="1" x14ac:dyDescent="0.2">
      <c r="A525" s="6"/>
      <c r="B525" s="18"/>
      <c r="C525" s="6" t="s">
        <v>261</v>
      </c>
      <c r="D525" s="49"/>
      <c r="E525" s="6"/>
      <c r="F525" s="83">
        <v>60.86</v>
      </c>
      <c r="G525" s="3">
        <f>+F525*0.84</f>
        <v>51.122399999999999</v>
      </c>
      <c r="H525" s="3">
        <f>+F525*75.11%</f>
        <v>45.711945999999998</v>
      </c>
      <c r="I525" s="3">
        <f>+F525*71.33%</f>
        <v>43.411437999999997</v>
      </c>
      <c r="J525" s="3">
        <f>+F525*0.9</f>
        <v>54.774000000000001</v>
      </c>
      <c r="K525" s="3">
        <f>+F525*0.9</f>
        <v>54.774000000000001</v>
      </c>
      <c r="L525" s="3">
        <f>+F525*0.8</f>
        <v>48.688000000000002</v>
      </c>
      <c r="M525" s="41">
        <f>89.3%*F525</f>
        <v>54.34798</v>
      </c>
      <c r="N525" s="2">
        <f>+F525*82.17%</f>
        <v>50.008662000000001</v>
      </c>
      <c r="O525" s="41">
        <f>+F525*0.74</f>
        <v>45.0364</v>
      </c>
      <c r="P525" s="74">
        <f>+F525*76.6%</f>
        <v>46.618759999999995</v>
      </c>
      <c r="Q525" s="74" t="e">
        <f>+#REF!</f>
        <v>#REF!</v>
      </c>
      <c r="R525" s="74">
        <f t="shared" si="391"/>
        <v>54.34798</v>
      </c>
    </row>
    <row r="526" spans="1:18" s="29" customFormat="1" ht="12" hidden="1" customHeight="1" x14ac:dyDescent="0.2">
      <c r="A526" s="6"/>
      <c r="B526" s="40"/>
      <c r="C526" s="6"/>
      <c r="D526" s="49"/>
      <c r="E526" s="6"/>
      <c r="F526" s="82"/>
      <c r="G526" s="3"/>
      <c r="H526" s="3"/>
      <c r="I526" s="3"/>
      <c r="J526" s="3"/>
      <c r="K526" s="3"/>
      <c r="L526" s="3"/>
      <c r="M526" s="41"/>
      <c r="N526" s="2"/>
      <c r="O526" s="41"/>
      <c r="P526" s="74"/>
      <c r="Q526" s="74"/>
      <c r="R526" s="74"/>
    </row>
    <row r="527" spans="1:18" s="29" customFormat="1" ht="12" hidden="1" customHeight="1" x14ac:dyDescent="0.2">
      <c r="A527" s="6"/>
      <c r="C527" s="6"/>
      <c r="D527" s="49"/>
      <c r="E527" s="6"/>
      <c r="F527" s="82"/>
      <c r="G527" s="3"/>
      <c r="H527" s="3"/>
      <c r="I527" s="3"/>
      <c r="J527" s="3"/>
      <c r="K527" s="3"/>
      <c r="L527" s="3"/>
      <c r="M527" s="41"/>
      <c r="N527" s="2"/>
      <c r="O527" s="41"/>
      <c r="P527" s="74"/>
      <c r="Q527" s="74"/>
      <c r="R527" s="74"/>
    </row>
    <row r="528" spans="1:18" s="29" customFormat="1" ht="12" x14ac:dyDescent="0.2">
      <c r="A528" s="6">
        <v>219</v>
      </c>
      <c r="B528" s="18" t="s">
        <v>372</v>
      </c>
      <c r="C528" s="6" t="s">
        <v>338</v>
      </c>
      <c r="D528" s="49" t="s">
        <v>18</v>
      </c>
      <c r="E528" s="6">
        <v>25111</v>
      </c>
      <c r="F528" s="91">
        <v>503.19</v>
      </c>
      <c r="G528" s="3">
        <f>+F528*0.84</f>
        <v>422.67959999999999</v>
      </c>
      <c r="H528" s="2">
        <f>+F528*0.7287</f>
        <v>366.674553</v>
      </c>
      <c r="I528" s="2">
        <f>+F528*0.692</f>
        <v>348.20747999999998</v>
      </c>
      <c r="J528" s="2">
        <f>+F528*0.89</f>
        <v>447.83910000000003</v>
      </c>
      <c r="K528" s="3">
        <f t="shared" ref="K528:K534" si="395">+F528*0.9</f>
        <v>452.87099999999998</v>
      </c>
      <c r="L528" s="2">
        <f>+F528*0.789</f>
        <v>397.01691</v>
      </c>
      <c r="M528" s="67">
        <f>0.885*F528</f>
        <v>445.32315</v>
      </c>
      <c r="N528" s="2">
        <f>+F528*0.26</f>
        <v>130.82939999999999</v>
      </c>
      <c r="O528" s="41">
        <f>+F528*0.8217</f>
        <v>413.47122300000001</v>
      </c>
      <c r="P528" s="74">
        <f t="shared" ref="P528:P534" si="396">+F528*76.6%</f>
        <v>385.44353999999993</v>
      </c>
      <c r="Q528" s="74">
        <f>MIN(H528:P528)</f>
        <v>130.82939999999999</v>
      </c>
      <c r="R528" s="74">
        <f>MAX(H528:P528)</f>
        <v>452.87099999999998</v>
      </c>
    </row>
    <row r="529" spans="1:18" s="29" customFormat="1" ht="12" hidden="1" customHeight="1" x14ac:dyDescent="0.2">
      <c r="A529" s="6"/>
      <c r="B529" s="18"/>
      <c r="C529" s="6" t="s">
        <v>261</v>
      </c>
      <c r="D529" s="49" t="s">
        <v>262</v>
      </c>
      <c r="E529" s="6"/>
      <c r="F529" s="83">
        <v>447.41</v>
      </c>
      <c r="G529" s="3">
        <f>+F529*0.84</f>
        <v>375.82440000000003</v>
      </c>
      <c r="H529" s="3">
        <f>+F529*75.11%</f>
        <v>336.04965100000004</v>
      </c>
      <c r="I529" s="3">
        <f>+F529*71.33%</f>
        <v>319.13755299999997</v>
      </c>
      <c r="J529" s="3">
        <f t="shared" ref="J529:J534" si="397">+F529*0.9</f>
        <v>402.66900000000004</v>
      </c>
      <c r="K529" s="3">
        <f t="shared" si="395"/>
        <v>402.66900000000004</v>
      </c>
      <c r="L529" s="3">
        <f t="shared" ref="L529:L534" si="398">+F529*0.8</f>
        <v>357.92800000000005</v>
      </c>
      <c r="M529" s="41">
        <f t="shared" ref="M529:M534" si="399">89.3%*F529</f>
        <v>399.53713000000005</v>
      </c>
      <c r="N529" s="2">
        <f t="shared" ref="N529:N534" si="400">+F529*82.17%</f>
        <v>367.636797</v>
      </c>
      <c r="O529" s="41">
        <f t="shared" ref="O529:O534" si="401">+F529*0.74</f>
        <v>331.08340000000004</v>
      </c>
      <c r="P529" s="74">
        <f t="shared" si="396"/>
        <v>342.71605999999997</v>
      </c>
      <c r="Q529" s="74" t="e">
        <f>+#REF!</f>
        <v>#REF!</v>
      </c>
      <c r="R529" s="74">
        <f t="shared" si="391"/>
        <v>399.53713000000005</v>
      </c>
    </row>
    <row r="530" spans="1:18" s="29" customFormat="1" ht="12" hidden="1" customHeight="1" x14ac:dyDescent="0.2">
      <c r="A530" s="6"/>
      <c r="B530" s="18"/>
      <c r="C530" s="6" t="s">
        <v>265</v>
      </c>
      <c r="D530" s="49" t="s">
        <v>266</v>
      </c>
      <c r="E530" s="6"/>
      <c r="F530" s="83">
        <v>2117.81</v>
      </c>
      <c r="G530" s="3">
        <f>+F530*0.84</f>
        <v>1778.9603999999999</v>
      </c>
      <c r="H530" s="3">
        <f>+F530*75.11%</f>
        <v>1590.687091</v>
      </c>
      <c r="I530" s="3">
        <f>+F530*71.33%</f>
        <v>1510.6338729999998</v>
      </c>
      <c r="J530" s="3">
        <f t="shared" si="397"/>
        <v>1906.029</v>
      </c>
      <c r="K530" s="3">
        <f t="shared" si="395"/>
        <v>1906.029</v>
      </c>
      <c r="L530" s="3">
        <f t="shared" si="398"/>
        <v>1694.248</v>
      </c>
      <c r="M530" s="41">
        <f t="shared" si="399"/>
        <v>1891.20433</v>
      </c>
      <c r="N530" s="2">
        <f t="shared" si="400"/>
        <v>1740.204477</v>
      </c>
      <c r="O530" s="41">
        <f t="shared" si="401"/>
        <v>1567.1794</v>
      </c>
      <c r="P530" s="74">
        <f t="shared" si="396"/>
        <v>1622.2424599999997</v>
      </c>
      <c r="Q530" s="74" t="e">
        <f>+#REF!</f>
        <v>#REF!</v>
      </c>
      <c r="R530" s="74">
        <f t="shared" si="391"/>
        <v>1891.20433</v>
      </c>
    </row>
    <row r="531" spans="1:18" s="29" customFormat="1" ht="12" hidden="1" customHeight="1" x14ac:dyDescent="0.2">
      <c r="A531" s="6"/>
      <c r="B531" s="18"/>
      <c r="C531" s="6" t="s">
        <v>300</v>
      </c>
      <c r="D531" s="49" t="s">
        <v>49</v>
      </c>
      <c r="E531" s="6"/>
      <c r="F531" s="83">
        <v>153.72</v>
      </c>
      <c r="G531" s="3">
        <f>+F531*0.84</f>
        <v>129.12479999999999</v>
      </c>
      <c r="H531" s="3">
        <f>+F531*75.11%</f>
        <v>115.459092</v>
      </c>
      <c r="I531" s="3">
        <f>+F531*71.33%</f>
        <v>109.64847599999999</v>
      </c>
      <c r="J531" s="3">
        <f t="shared" si="397"/>
        <v>138.34800000000001</v>
      </c>
      <c r="K531" s="3">
        <f t="shared" si="395"/>
        <v>138.34800000000001</v>
      </c>
      <c r="L531" s="3">
        <f t="shared" si="398"/>
        <v>122.976</v>
      </c>
      <c r="M531" s="41">
        <f t="shared" si="399"/>
        <v>137.27196000000001</v>
      </c>
      <c r="N531" s="2">
        <f t="shared" si="400"/>
        <v>126.311724</v>
      </c>
      <c r="O531" s="41">
        <f t="shared" si="401"/>
        <v>113.75279999999999</v>
      </c>
      <c r="P531" s="74">
        <f t="shared" si="396"/>
        <v>117.74951999999999</v>
      </c>
      <c r="Q531" s="74" t="e">
        <f>+#REF!</f>
        <v>#REF!</v>
      </c>
      <c r="R531" s="74">
        <f t="shared" si="391"/>
        <v>137.27196000000001</v>
      </c>
    </row>
    <row r="532" spans="1:18" s="29" customFormat="1" ht="12" hidden="1" customHeight="1" x14ac:dyDescent="0.2">
      <c r="A532" s="6"/>
      <c r="B532" s="18"/>
      <c r="C532" s="38" t="s">
        <v>372</v>
      </c>
      <c r="D532" s="49" t="s">
        <v>247</v>
      </c>
      <c r="E532" s="6">
        <v>25111</v>
      </c>
      <c r="F532" s="83">
        <v>3212.33</v>
      </c>
      <c r="G532" s="41">
        <f t="shared" ref="G532:G534" si="402">+F532*0.84</f>
        <v>2698.3571999999999</v>
      </c>
      <c r="H532" s="41">
        <f t="shared" ref="H532:H534" si="403">+F532*75.11%</f>
        <v>2412.7810629999999</v>
      </c>
      <c r="I532" s="41">
        <f t="shared" ref="I532:I534" si="404">+F532*71.33%</f>
        <v>2291.3549889999999</v>
      </c>
      <c r="J532" s="41">
        <f t="shared" si="397"/>
        <v>2891.0970000000002</v>
      </c>
      <c r="K532" s="41">
        <f t="shared" si="395"/>
        <v>2891.0970000000002</v>
      </c>
      <c r="L532" s="41">
        <f t="shared" si="398"/>
        <v>2569.864</v>
      </c>
      <c r="M532" s="41">
        <f t="shared" si="399"/>
        <v>2868.61069</v>
      </c>
      <c r="N532" s="2">
        <f t="shared" si="400"/>
        <v>2639.5715609999997</v>
      </c>
      <c r="O532" s="41">
        <f t="shared" si="401"/>
        <v>2377.1241999999997</v>
      </c>
      <c r="P532" s="74">
        <f t="shared" si="396"/>
        <v>2460.6447799999996</v>
      </c>
      <c r="Q532" s="74" t="e">
        <f>+#REF!</f>
        <v>#REF!</v>
      </c>
      <c r="R532" s="74">
        <f t="shared" si="391"/>
        <v>2868.61069</v>
      </c>
    </row>
    <row r="533" spans="1:18" s="29" customFormat="1" ht="12" hidden="1" customHeight="1" x14ac:dyDescent="0.2">
      <c r="A533" s="6"/>
      <c r="B533" s="18"/>
      <c r="C533" s="6" t="s">
        <v>242</v>
      </c>
      <c r="D533" s="49" t="s">
        <v>243</v>
      </c>
      <c r="E533" s="6"/>
      <c r="F533" s="83">
        <v>862.37</v>
      </c>
      <c r="G533" s="3">
        <f t="shared" si="402"/>
        <v>724.39080000000001</v>
      </c>
      <c r="H533" s="3">
        <f t="shared" si="403"/>
        <v>647.72610699999996</v>
      </c>
      <c r="I533" s="3">
        <f t="shared" si="404"/>
        <v>615.12852099999998</v>
      </c>
      <c r="J533" s="3">
        <f t="shared" si="397"/>
        <v>776.13300000000004</v>
      </c>
      <c r="K533" s="3">
        <f t="shared" si="395"/>
        <v>776.13300000000004</v>
      </c>
      <c r="L533" s="3">
        <f t="shared" si="398"/>
        <v>689.89600000000007</v>
      </c>
      <c r="M533" s="41">
        <f t="shared" si="399"/>
        <v>770.09640999999999</v>
      </c>
      <c r="N533" s="2">
        <f t="shared" si="400"/>
        <v>708.60942899999998</v>
      </c>
      <c r="O533" s="41">
        <f t="shared" si="401"/>
        <v>638.15380000000005</v>
      </c>
      <c r="P533" s="74">
        <f t="shared" si="396"/>
        <v>660.57541999999989</v>
      </c>
      <c r="Q533" s="74" t="e">
        <f>+#REF!</f>
        <v>#REF!</v>
      </c>
      <c r="R533" s="74">
        <f t="shared" si="391"/>
        <v>770.09640999999999</v>
      </c>
    </row>
    <row r="534" spans="1:18" s="29" customFormat="1" ht="12" hidden="1" customHeight="1" x14ac:dyDescent="0.2">
      <c r="A534" s="6"/>
      <c r="B534" s="18"/>
      <c r="C534" s="6" t="s">
        <v>373</v>
      </c>
      <c r="D534" s="49" t="s">
        <v>249</v>
      </c>
      <c r="E534" s="6"/>
      <c r="F534" s="83">
        <v>310.49</v>
      </c>
      <c r="G534" s="41">
        <f t="shared" si="402"/>
        <v>260.8116</v>
      </c>
      <c r="H534" s="41">
        <f t="shared" si="403"/>
        <v>233.20903899999999</v>
      </c>
      <c r="I534" s="41">
        <f t="shared" si="404"/>
        <v>221.47251699999998</v>
      </c>
      <c r="J534" s="41">
        <f t="shared" si="397"/>
        <v>279.44100000000003</v>
      </c>
      <c r="K534" s="41">
        <f t="shared" si="395"/>
        <v>279.44100000000003</v>
      </c>
      <c r="L534" s="41">
        <f t="shared" si="398"/>
        <v>248.39200000000002</v>
      </c>
      <c r="M534" s="41">
        <f t="shared" si="399"/>
        <v>277.26757000000003</v>
      </c>
      <c r="N534" s="2">
        <f t="shared" si="400"/>
        <v>255.12963300000001</v>
      </c>
      <c r="O534" s="41">
        <f t="shared" si="401"/>
        <v>229.76259999999999</v>
      </c>
      <c r="P534" s="74">
        <f t="shared" si="396"/>
        <v>237.83533999999997</v>
      </c>
      <c r="Q534" s="74" t="e">
        <f>+#REF!</f>
        <v>#REF!</v>
      </c>
      <c r="R534" s="74">
        <f t="shared" si="391"/>
        <v>277.26757000000003</v>
      </c>
    </row>
    <row r="535" spans="1:18" s="29" customFormat="1" ht="12" hidden="1" customHeight="1" x14ac:dyDescent="0.2">
      <c r="A535" s="6"/>
      <c r="B535" s="40"/>
      <c r="C535" s="6"/>
      <c r="D535" s="49"/>
      <c r="E535" s="6"/>
      <c r="F535" s="82"/>
      <c r="G535" s="3"/>
      <c r="H535" s="3"/>
      <c r="I535" s="3"/>
      <c r="J535" s="3"/>
      <c r="K535" s="3"/>
      <c r="L535" s="3"/>
      <c r="M535" s="41"/>
      <c r="N535" s="2"/>
      <c r="O535" s="41"/>
      <c r="P535" s="74"/>
      <c r="Q535" s="74"/>
      <c r="R535" s="74"/>
    </row>
    <row r="536" spans="1:18" s="29" customFormat="1" ht="12" hidden="1" customHeight="1" x14ac:dyDescent="0.2">
      <c r="A536" s="6"/>
      <c r="C536" s="6"/>
      <c r="D536" s="49"/>
      <c r="E536" s="6"/>
      <c r="F536" s="82"/>
      <c r="G536" s="3"/>
      <c r="H536" s="3"/>
      <c r="I536" s="3"/>
      <c r="J536" s="3"/>
      <c r="K536" s="3"/>
      <c r="L536" s="3"/>
      <c r="M536" s="41"/>
      <c r="N536" s="2"/>
      <c r="O536" s="41"/>
      <c r="P536" s="74"/>
      <c r="Q536" s="74"/>
      <c r="R536" s="74"/>
    </row>
    <row r="537" spans="1:18" s="29" customFormat="1" ht="24" x14ac:dyDescent="0.2">
      <c r="A537" s="6">
        <v>220</v>
      </c>
      <c r="B537" s="18" t="s">
        <v>374</v>
      </c>
      <c r="C537" s="6" t="s">
        <v>338</v>
      </c>
      <c r="D537" s="49" t="s">
        <v>18</v>
      </c>
      <c r="E537" s="6">
        <v>25565</v>
      </c>
      <c r="F537" s="91">
        <v>1760.83</v>
      </c>
      <c r="G537" s="3">
        <f>+F537*0.84</f>
        <v>1479.0971999999999</v>
      </c>
      <c r="H537" s="2">
        <f>+F537*0.7287</f>
        <v>1283.1168210000001</v>
      </c>
      <c r="I537" s="2">
        <f>+F537*0.692</f>
        <v>1218.4943599999999</v>
      </c>
      <c r="J537" s="2">
        <f>+F537*0.89</f>
        <v>1567.1387</v>
      </c>
      <c r="K537" s="3">
        <f t="shared" ref="K537:K542" si="405">+F537*0.9</f>
        <v>1584.7470000000001</v>
      </c>
      <c r="L537" s="2">
        <f>+F537*0.789</f>
        <v>1389.2948699999999</v>
      </c>
      <c r="M537" s="67">
        <f>0.885*F537</f>
        <v>1558.33455</v>
      </c>
      <c r="N537" s="2">
        <f>+F537*0.26</f>
        <v>457.81580000000002</v>
      </c>
      <c r="O537" s="41">
        <f>+F537*0.8217</f>
        <v>1446.8740109999999</v>
      </c>
      <c r="P537" s="74">
        <f t="shared" ref="P537:P542" si="406">+F537*76.6%</f>
        <v>1348.7957799999997</v>
      </c>
      <c r="Q537" s="74">
        <f>MIN(H537:P537)</f>
        <v>457.81580000000002</v>
      </c>
      <c r="R537" s="74">
        <f>MAX(H537:P537)</f>
        <v>1584.7470000000001</v>
      </c>
    </row>
    <row r="538" spans="1:18" s="29" customFormat="1" ht="12" hidden="1" customHeight="1" x14ac:dyDescent="0.2">
      <c r="A538" s="6"/>
      <c r="B538" s="18"/>
      <c r="C538" s="6" t="s">
        <v>261</v>
      </c>
      <c r="D538" s="49" t="s">
        <v>262</v>
      </c>
      <c r="E538" s="6"/>
      <c r="F538" s="83">
        <v>90.92</v>
      </c>
      <c r="G538" s="3">
        <f>+F538*0.84</f>
        <v>76.372799999999998</v>
      </c>
      <c r="H538" s="3">
        <f>+F538*75.11%</f>
        <v>68.290012000000004</v>
      </c>
      <c r="I538" s="3">
        <f>+F538*71.33%</f>
        <v>64.853235999999995</v>
      </c>
      <c r="J538" s="3">
        <f>+F538*0.9</f>
        <v>81.828000000000003</v>
      </c>
      <c r="K538" s="3">
        <f t="shared" si="405"/>
        <v>81.828000000000003</v>
      </c>
      <c r="L538" s="3">
        <f>+F538*0.8</f>
        <v>72.736000000000004</v>
      </c>
      <c r="M538" s="41">
        <f>89.3%*F538</f>
        <v>81.19156000000001</v>
      </c>
      <c r="N538" s="2">
        <f>+F538*82.17%</f>
        <v>74.708963999999995</v>
      </c>
      <c r="O538" s="41">
        <f>+F538*0.74</f>
        <v>67.280799999999999</v>
      </c>
      <c r="P538" s="74">
        <f t="shared" si="406"/>
        <v>69.644719999999992</v>
      </c>
      <c r="Q538" s="74" t="e">
        <f>+#REF!</f>
        <v>#REF!</v>
      </c>
      <c r="R538" s="74">
        <f t="shared" si="391"/>
        <v>81.19156000000001</v>
      </c>
    </row>
    <row r="539" spans="1:18" s="29" customFormat="1" ht="12" hidden="1" customHeight="1" x14ac:dyDescent="0.2">
      <c r="A539" s="6"/>
      <c r="B539" s="18"/>
      <c r="C539" s="6" t="s">
        <v>265</v>
      </c>
      <c r="D539" s="49" t="s">
        <v>266</v>
      </c>
      <c r="E539" s="6"/>
      <c r="F539" s="83">
        <v>452.49</v>
      </c>
      <c r="G539" s="3">
        <f>+F539*0.84</f>
        <v>380.09159999999997</v>
      </c>
      <c r="H539" s="3">
        <f>+F539*75.11%</f>
        <v>339.86523899999997</v>
      </c>
      <c r="I539" s="3">
        <f>+F539*71.33%</f>
        <v>322.76111699999996</v>
      </c>
      <c r="J539" s="3">
        <f>+F539*0.9</f>
        <v>407.24100000000004</v>
      </c>
      <c r="K539" s="3">
        <f t="shared" si="405"/>
        <v>407.24100000000004</v>
      </c>
      <c r="L539" s="3">
        <f>+F539*0.8</f>
        <v>361.99200000000002</v>
      </c>
      <c r="M539" s="41">
        <f>89.3%*F539</f>
        <v>404.07357000000002</v>
      </c>
      <c r="N539" s="2">
        <f>+F539*82.17%</f>
        <v>371.81103300000001</v>
      </c>
      <c r="O539" s="41">
        <f>+F539*0.74</f>
        <v>334.8426</v>
      </c>
      <c r="P539" s="74">
        <f t="shared" si="406"/>
        <v>346.60733999999997</v>
      </c>
      <c r="Q539" s="74" t="e">
        <f>+#REF!</f>
        <v>#REF!</v>
      </c>
      <c r="R539" s="74">
        <f t="shared" si="391"/>
        <v>404.07357000000002</v>
      </c>
    </row>
    <row r="540" spans="1:18" s="29" customFormat="1" ht="12" hidden="1" customHeight="1" x14ac:dyDescent="0.2">
      <c r="A540" s="6"/>
      <c r="B540" s="18"/>
      <c r="C540" s="6" t="s">
        <v>364</v>
      </c>
      <c r="D540" s="49" t="s">
        <v>140</v>
      </c>
      <c r="E540" s="6"/>
      <c r="F540" s="83">
        <v>1003.2</v>
      </c>
      <c r="G540" s="3">
        <f>+F540*0.84</f>
        <v>842.68799999999999</v>
      </c>
      <c r="H540" s="3">
        <f>+F540*75.11%</f>
        <v>753.50351999999998</v>
      </c>
      <c r="I540" s="3">
        <f>+F540*71.33%</f>
        <v>715.58255999999994</v>
      </c>
      <c r="J540" s="3">
        <f>+F540*0.9</f>
        <v>902.88000000000011</v>
      </c>
      <c r="K540" s="3">
        <f t="shared" si="405"/>
        <v>902.88000000000011</v>
      </c>
      <c r="L540" s="3">
        <f>+F540*0.8</f>
        <v>802.56000000000006</v>
      </c>
      <c r="M540" s="41">
        <f>89.3%*F540</f>
        <v>895.85760000000005</v>
      </c>
      <c r="N540" s="2">
        <f>+F540*82.17%</f>
        <v>824.32943999999998</v>
      </c>
      <c r="O540" s="41">
        <f>+F540*0.74</f>
        <v>742.36800000000005</v>
      </c>
      <c r="P540" s="74">
        <f t="shared" si="406"/>
        <v>768.45119999999997</v>
      </c>
      <c r="Q540" s="74" t="e">
        <f>+#REF!</f>
        <v>#REF!</v>
      </c>
      <c r="R540" s="74">
        <f t="shared" si="391"/>
        <v>895.85760000000005</v>
      </c>
    </row>
    <row r="541" spans="1:18" s="29" customFormat="1" ht="24" hidden="1" customHeight="1" x14ac:dyDescent="0.2">
      <c r="A541" s="6"/>
      <c r="B541" s="18"/>
      <c r="C541" s="38" t="s">
        <v>374</v>
      </c>
      <c r="D541" s="49" t="s">
        <v>247</v>
      </c>
      <c r="E541" s="6">
        <v>25565</v>
      </c>
      <c r="F541" s="83">
        <v>2880.02</v>
      </c>
      <c r="G541" s="41">
        <f t="shared" ref="G541:G542" si="407">+F541*0.84</f>
        <v>2419.2167999999997</v>
      </c>
      <c r="H541" s="41">
        <f t="shared" ref="H541:H542" si="408">+F541*75.11%</f>
        <v>2163.1830220000002</v>
      </c>
      <c r="I541" s="41">
        <f t="shared" ref="I541:I542" si="409">+F541*71.33%</f>
        <v>2054.3182659999998</v>
      </c>
      <c r="J541" s="41">
        <f>+F541*0.9</f>
        <v>2592.018</v>
      </c>
      <c r="K541" s="41">
        <f t="shared" si="405"/>
        <v>2592.018</v>
      </c>
      <c r="L541" s="41">
        <f>+F541*0.8</f>
        <v>2304.0160000000001</v>
      </c>
      <c r="M541" s="41">
        <f>89.3%*F541</f>
        <v>2571.8578600000001</v>
      </c>
      <c r="N541" s="2">
        <f>+F541*82.17%</f>
        <v>2366.5124339999998</v>
      </c>
      <c r="O541" s="41">
        <f>+F541*0.74</f>
        <v>2131.2147999999997</v>
      </c>
      <c r="P541" s="74">
        <f t="shared" si="406"/>
        <v>2206.0953199999999</v>
      </c>
      <c r="Q541" s="74" t="e">
        <f>+#REF!</f>
        <v>#REF!</v>
      </c>
      <c r="R541" s="74">
        <f t="shared" si="391"/>
        <v>2571.8578600000001</v>
      </c>
    </row>
    <row r="542" spans="1:18" s="29" customFormat="1" ht="12" hidden="1" customHeight="1" x14ac:dyDescent="0.2">
      <c r="A542" s="6"/>
      <c r="B542" s="18"/>
      <c r="C542" s="6" t="s">
        <v>296</v>
      </c>
      <c r="D542" s="49" t="s">
        <v>249</v>
      </c>
      <c r="E542" s="6"/>
      <c r="F542" s="83">
        <v>731.5</v>
      </c>
      <c r="G542" s="41">
        <f t="shared" si="407"/>
        <v>614.45999999999992</v>
      </c>
      <c r="H542" s="41">
        <f t="shared" si="408"/>
        <v>549.42965000000004</v>
      </c>
      <c r="I542" s="41">
        <f t="shared" si="409"/>
        <v>521.7789499999999</v>
      </c>
      <c r="J542" s="41">
        <f>+F542*0.9</f>
        <v>658.35</v>
      </c>
      <c r="K542" s="41">
        <f t="shared" si="405"/>
        <v>658.35</v>
      </c>
      <c r="L542" s="41">
        <f>+F542*0.8</f>
        <v>585.20000000000005</v>
      </c>
      <c r="M542" s="41">
        <f>89.3%*F542</f>
        <v>653.22950000000003</v>
      </c>
      <c r="N542" s="2">
        <f>+F542*82.17%</f>
        <v>601.07354999999995</v>
      </c>
      <c r="O542" s="41">
        <f>+F542*0.74</f>
        <v>541.30999999999995</v>
      </c>
      <c r="P542" s="74">
        <f t="shared" si="406"/>
        <v>560.32899999999995</v>
      </c>
      <c r="Q542" s="74" t="e">
        <f>+#REF!</f>
        <v>#REF!</v>
      </c>
      <c r="R542" s="74">
        <f t="shared" si="391"/>
        <v>653.22950000000003</v>
      </c>
    </row>
    <row r="543" spans="1:18" s="29" customFormat="1" ht="12" hidden="1" customHeight="1" x14ac:dyDescent="0.2">
      <c r="A543" s="6"/>
      <c r="B543" s="40"/>
      <c r="C543" s="6"/>
      <c r="D543" s="49"/>
      <c r="E543" s="6"/>
      <c r="F543" s="83">
        <v>0</v>
      </c>
      <c r="G543" s="3"/>
      <c r="H543" s="3"/>
      <c r="I543" s="3"/>
      <c r="J543" s="3"/>
      <c r="K543" s="3"/>
      <c r="L543" s="3"/>
      <c r="M543" s="41"/>
      <c r="N543" s="2"/>
      <c r="O543" s="41"/>
      <c r="P543" s="74"/>
      <c r="Q543" s="74"/>
      <c r="R543" s="74"/>
    </row>
    <row r="544" spans="1:18" s="29" customFormat="1" ht="12" hidden="1" customHeight="1" x14ac:dyDescent="0.2">
      <c r="A544" s="6"/>
      <c r="C544" s="6"/>
      <c r="D544" s="49"/>
      <c r="E544" s="6"/>
      <c r="F544" s="83">
        <v>0</v>
      </c>
      <c r="G544" s="3"/>
      <c r="H544" s="3"/>
      <c r="I544" s="3"/>
      <c r="J544" s="3"/>
      <c r="K544" s="3"/>
      <c r="L544" s="3"/>
      <c r="M544" s="41"/>
      <c r="N544" s="2"/>
      <c r="O544" s="41"/>
      <c r="P544" s="74"/>
      <c r="Q544" s="74"/>
      <c r="R544" s="74"/>
    </row>
    <row r="545" spans="1:18" s="29" customFormat="1" ht="24" x14ac:dyDescent="0.2">
      <c r="A545" s="6">
        <v>221</v>
      </c>
      <c r="B545" s="18" t="s">
        <v>375</v>
      </c>
      <c r="C545" s="6" t="s">
        <v>338</v>
      </c>
      <c r="D545" s="49" t="s">
        <v>18</v>
      </c>
      <c r="E545" s="6">
        <v>26418</v>
      </c>
      <c r="F545" s="91">
        <v>1943.7</v>
      </c>
      <c r="G545" s="3">
        <f>+F545*0.84</f>
        <v>1632.7080000000001</v>
      </c>
      <c r="H545" s="2">
        <f>+F545*0.7287</f>
        <v>1416.37419</v>
      </c>
      <c r="I545" s="2">
        <f>+F545*0.692</f>
        <v>1345.0403999999999</v>
      </c>
      <c r="J545" s="2">
        <f>+F545*0.89</f>
        <v>1729.893</v>
      </c>
      <c r="K545" s="3">
        <f t="shared" ref="K545:K550" si="410">+F545*0.9</f>
        <v>1749.3300000000002</v>
      </c>
      <c r="L545" s="2">
        <f>+F545*0.789</f>
        <v>1533.5793000000001</v>
      </c>
      <c r="M545" s="67">
        <f>0.885*F545</f>
        <v>1720.1745000000001</v>
      </c>
      <c r="N545" s="2">
        <f>+F545*0.26</f>
        <v>505.36200000000002</v>
      </c>
      <c r="O545" s="41">
        <f>+F545*0.8217</f>
        <v>1597.1382900000001</v>
      </c>
      <c r="P545" s="76">
        <f t="shared" ref="P545:P555" si="411">+F545*76.6%</f>
        <v>1488.8741999999997</v>
      </c>
      <c r="Q545" s="74">
        <f>MIN(H545:P545)</f>
        <v>505.36200000000002</v>
      </c>
      <c r="R545" s="74">
        <f>MAX(H545:P545)</f>
        <v>1749.3300000000002</v>
      </c>
    </row>
    <row r="546" spans="1:18" s="29" customFormat="1" ht="12" hidden="1" customHeight="1" x14ac:dyDescent="0.2">
      <c r="A546" s="6"/>
      <c r="B546" s="18"/>
      <c r="C546" s="6" t="s">
        <v>261</v>
      </c>
      <c r="D546" s="49" t="s">
        <v>376</v>
      </c>
      <c r="E546" s="6"/>
      <c r="F546" s="83">
        <v>664.62</v>
      </c>
      <c r="G546" s="3">
        <f>+F546*0.84</f>
        <v>558.2808</v>
      </c>
      <c r="H546" s="3">
        <f>+F546*75.11%</f>
        <v>499.19608199999999</v>
      </c>
      <c r="I546" s="3">
        <f>+F546*71.33%</f>
        <v>474.07344599999993</v>
      </c>
      <c r="J546" s="3">
        <f>+F546*0.9</f>
        <v>598.15800000000002</v>
      </c>
      <c r="K546" s="3">
        <f t="shared" si="410"/>
        <v>598.15800000000002</v>
      </c>
      <c r="L546" s="3">
        <f>+F546*0.8</f>
        <v>531.69600000000003</v>
      </c>
      <c r="M546" s="41">
        <f>89.3%*F546</f>
        <v>593.50566000000003</v>
      </c>
      <c r="N546" s="2">
        <f t="shared" ref="N546:N552" si="412">+F546*82.17%</f>
        <v>546.11825399999998</v>
      </c>
      <c r="O546" s="41">
        <f t="shared" ref="O546:O552" si="413">+F546*0.74</f>
        <v>491.81880000000001</v>
      </c>
      <c r="P546" s="74">
        <f t="shared" si="411"/>
        <v>509.09891999999996</v>
      </c>
      <c r="Q546" s="74" t="e">
        <f>+#REF!</f>
        <v>#REF!</v>
      </c>
      <c r="R546" s="74">
        <f t="shared" si="391"/>
        <v>593.50566000000003</v>
      </c>
    </row>
    <row r="547" spans="1:18" s="29" customFormat="1" ht="12" hidden="1" customHeight="1" x14ac:dyDescent="0.2">
      <c r="A547" s="6"/>
      <c r="B547" s="18"/>
      <c r="C547" s="6" t="s">
        <v>265</v>
      </c>
      <c r="D547" s="49" t="s">
        <v>266</v>
      </c>
      <c r="E547" s="6"/>
      <c r="F547" s="83">
        <v>1001.11</v>
      </c>
      <c r="G547" s="3">
        <f>+F547*0.84</f>
        <v>840.93240000000003</v>
      </c>
      <c r="H547" s="3">
        <f>+F547*75.11%</f>
        <v>751.93372099999999</v>
      </c>
      <c r="I547" s="3">
        <f>+F547*71.33%</f>
        <v>714.0917629999999</v>
      </c>
      <c r="J547" s="3">
        <f>+F547*0.9</f>
        <v>900.99900000000002</v>
      </c>
      <c r="K547" s="3">
        <f t="shared" si="410"/>
        <v>900.99900000000002</v>
      </c>
      <c r="L547" s="3">
        <f>+F547*0.8</f>
        <v>800.88800000000003</v>
      </c>
      <c r="M547" s="41">
        <f>89.3%*F547</f>
        <v>893.99122999999997</v>
      </c>
      <c r="N547" s="2">
        <f t="shared" si="412"/>
        <v>822.61208699999997</v>
      </c>
      <c r="O547" s="41">
        <f t="shared" si="413"/>
        <v>740.82140000000004</v>
      </c>
      <c r="P547" s="74">
        <f t="shared" si="411"/>
        <v>766.85025999999993</v>
      </c>
      <c r="Q547" s="74" t="e">
        <f>+#REF!</f>
        <v>#REF!</v>
      </c>
      <c r="R547" s="74">
        <f t="shared" si="391"/>
        <v>893.99122999999997</v>
      </c>
    </row>
    <row r="548" spans="1:18" s="29" customFormat="1" ht="24" hidden="1" customHeight="1" x14ac:dyDescent="0.2">
      <c r="A548" s="6"/>
      <c r="B548" s="18"/>
      <c r="C548" s="63" t="s">
        <v>375</v>
      </c>
      <c r="D548" s="49" t="s">
        <v>247</v>
      </c>
      <c r="E548" s="6">
        <v>26418</v>
      </c>
      <c r="F548" s="83">
        <v>3212.33</v>
      </c>
      <c r="G548" s="41">
        <f t="shared" ref="G548:G550" si="414">+F548*0.84</f>
        <v>2698.3571999999999</v>
      </c>
      <c r="H548" s="41">
        <f t="shared" ref="H548:H550" si="415">+F548*75.11%</f>
        <v>2412.7810629999999</v>
      </c>
      <c r="I548" s="41">
        <f t="shared" ref="I548:I550" si="416">+F548*71.33%</f>
        <v>2291.3549889999999</v>
      </c>
      <c r="J548" s="41">
        <f>+F548*0.9</f>
        <v>2891.0970000000002</v>
      </c>
      <c r="K548" s="41">
        <f t="shared" si="410"/>
        <v>2891.0970000000002</v>
      </c>
      <c r="L548" s="41">
        <f>+F548*0.8</f>
        <v>2569.864</v>
      </c>
      <c r="M548" s="41">
        <f>89.3%*F548</f>
        <v>2868.61069</v>
      </c>
      <c r="N548" s="2">
        <f t="shared" si="412"/>
        <v>2639.5715609999997</v>
      </c>
      <c r="O548" s="41">
        <f t="shared" si="413"/>
        <v>2377.1241999999997</v>
      </c>
      <c r="P548" s="74">
        <f t="shared" si="411"/>
        <v>2460.6447799999996</v>
      </c>
      <c r="Q548" s="74" t="e">
        <f>+#REF!</f>
        <v>#REF!</v>
      </c>
      <c r="R548" s="74">
        <f t="shared" si="391"/>
        <v>2868.61069</v>
      </c>
    </row>
    <row r="549" spans="1:18" s="29" customFormat="1" ht="12" hidden="1" customHeight="1" x14ac:dyDescent="0.2">
      <c r="A549" s="6"/>
      <c r="B549" s="18"/>
      <c r="C549" s="6" t="s">
        <v>242</v>
      </c>
      <c r="D549" s="49" t="s">
        <v>243</v>
      </c>
      <c r="E549" s="6"/>
      <c r="F549" s="83">
        <v>974.99</v>
      </c>
      <c r="G549" s="3">
        <f t="shared" si="414"/>
        <v>818.99159999999995</v>
      </c>
      <c r="H549" s="3">
        <f t="shared" si="415"/>
        <v>732.31498899999997</v>
      </c>
      <c r="I549" s="3">
        <f t="shared" si="416"/>
        <v>695.46036699999991</v>
      </c>
      <c r="J549" s="3">
        <f>+F549*0.9</f>
        <v>877.49099999999999</v>
      </c>
      <c r="K549" s="3">
        <f t="shared" si="410"/>
        <v>877.49099999999999</v>
      </c>
      <c r="L549" s="3">
        <f>+F549*0.8</f>
        <v>779.99200000000008</v>
      </c>
      <c r="M549" s="41">
        <f>89.3%*F549</f>
        <v>870.66606999999999</v>
      </c>
      <c r="N549" s="2">
        <f t="shared" si="412"/>
        <v>801.14928299999997</v>
      </c>
      <c r="O549" s="41">
        <f t="shared" si="413"/>
        <v>721.49260000000004</v>
      </c>
      <c r="P549" s="74">
        <f t="shared" si="411"/>
        <v>746.84233999999992</v>
      </c>
      <c r="Q549" s="74" t="e">
        <f>+#REF!</f>
        <v>#REF!</v>
      </c>
      <c r="R549" s="74">
        <f t="shared" si="391"/>
        <v>870.66606999999999</v>
      </c>
    </row>
    <row r="550" spans="1:18" s="29" customFormat="1" ht="12" hidden="1" customHeight="1" x14ac:dyDescent="0.2">
      <c r="A550" s="6"/>
      <c r="B550" s="18"/>
      <c r="C550" s="6" t="s">
        <v>274</v>
      </c>
      <c r="D550" s="49" t="s">
        <v>249</v>
      </c>
      <c r="E550" s="6"/>
      <c r="F550" s="83">
        <v>288.42</v>
      </c>
      <c r="G550" s="41">
        <f t="shared" si="414"/>
        <v>242.27280000000002</v>
      </c>
      <c r="H550" s="41">
        <f t="shared" si="415"/>
        <v>216.632262</v>
      </c>
      <c r="I550" s="41">
        <f t="shared" si="416"/>
        <v>205.729986</v>
      </c>
      <c r="J550" s="41">
        <f>+F550*0.9</f>
        <v>259.57800000000003</v>
      </c>
      <c r="K550" s="41">
        <f t="shared" si="410"/>
        <v>259.57800000000003</v>
      </c>
      <c r="L550" s="41">
        <f>+F550*0.8</f>
        <v>230.73600000000002</v>
      </c>
      <c r="M550" s="41">
        <f>89.3%*F550</f>
        <v>257.55906000000004</v>
      </c>
      <c r="N550" s="2">
        <f t="shared" si="412"/>
        <v>236.99471400000002</v>
      </c>
      <c r="O550" s="41">
        <f t="shared" si="413"/>
        <v>213.4308</v>
      </c>
      <c r="P550" s="74">
        <f t="shared" si="411"/>
        <v>220.92971999999997</v>
      </c>
      <c r="Q550" s="74" t="e">
        <f>+#REF!</f>
        <v>#REF!</v>
      </c>
      <c r="R550" s="74">
        <f t="shared" si="391"/>
        <v>257.55906000000004</v>
      </c>
    </row>
    <row r="551" spans="1:18" s="29" customFormat="1" ht="12" hidden="1" customHeight="1" x14ac:dyDescent="0.2">
      <c r="A551" s="6"/>
      <c r="B551" s="18"/>
      <c r="C551" s="6"/>
      <c r="D551" s="49"/>
      <c r="E551" s="6"/>
      <c r="F551" s="82"/>
      <c r="G551" s="3"/>
      <c r="H551" s="3"/>
      <c r="I551" s="3"/>
      <c r="J551" s="3"/>
      <c r="K551" s="3"/>
      <c r="L551" s="3"/>
      <c r="M551" s="41"/>
      <c r="N551" s="2">
        <f t="shared" si="412"/>
        <v>0</v>
      </c>
      <c r="O551" s="41">
        <f t="shared" si="413"/>
        <v>0</v>
      </c>
      <c r="P551" s="74">
        <f t="shared" si="411"/>
        <v>0</v>
      </c>
      <c r="Q551" s="74" t="e">
        <f>+#REF!</f>
        <v>#REF!</v>
      </c>
      <c r="R551" s="74">
        <f t="shared" si="391"/>
        <v>0</v>
      </c>
    </row>
    <row r="552" spans="1:18" s="29" customFormat="1" ht="12" hidden="1" customHeight="1" x14ac:dyDescent="0.2">
      <c r="A552" s="6"/>
      <c r="C552" s="6"/>
      <c r="D552" s="49"/>
      <c r="E552" s="6"/>
      <c r="F552" s="82"/>
      <c r="G552" s="3"/>
      <c r="H552" s="3"/>
      <c r="I552" s="3"/>
      <c r="J552" s="3"/>
      <c r="K552" s="3"/>
      <c r="L552" s="3"/>
      <c r="M552" s="41"/>
      <c r="N552" s="2">
        <f t="shared" si="412"/>
        <v>0</v>
      </c>
      <c r="O552" s="41">
        <f t="shared" si="413"/>
        <v>0</v>
      </c>
      <c r="P552" s="74">
        <f t="shared" si="411"/>
        <v>0</v>
      </c>
      <c r="Q552" s="74" t="e">
        <f>+#REF!</f>
        <v>#REF!</v>
      </c>
      <c r="R552" s="74">
        <f t="shared" si="391"/>
        <v>0</v>
      </c>
    </row>
    <row r="553" spans="1:18" s="29" customFormat="1" ht="36" x14ac:dyDescent="0.2">
      <c r="A553" s="6">
        <v>222</v>
      </c>
      <c r="B553" s="18" t="s">
        <v>377</v>
      </c>
      <c r="C553" s="6" t="s">
        <v>338</v>
      </c>
      <c r="D553" s="49" t="s">
        <v>18</v>
      </c>
      <c r="E553" s="6">
        <v>26770</v>
      </c>
      <c r="F553" s="91">
        <v>507.87</v>
      </c>
      <c r="G553" s="3">
        <f>+F553*0.84</f>
        <v>426.61079999999998</v>
      </c>
      <c r="H553" s="2">
        <f>+F553*0.7287</f>
        <v>370.08486900000003</v>
      </c>
      <c r="I553" s="2">
        <f>+F553*0.692</f>
        <v>351.44603999999998</v>
      </c>
      <c r="J553" s="2">
        <f>+F553*0.89</f>
        <v>452.0043</v>
      </c>
      <c r="K553" s="3">
        <f>+F553*0.9</f>
        <v>457.08300000000003</v>
      </c>
      <c r="L553" s="2">
        <f>+F553*0.789</f>
        <v>400.70943</v>
      </c>
      <c r="M553" s="67">
        <f>0.885*F553</f>
        <v>449.46494999999999</v>
      </c>
      <c r="N553" s="2">
        <f>+F553*0.26</f>
        <v>132.0462</v>
      </c>
      <c r="O553" s="41">
        <f>+F553*0.8217</f>
        <v>417.316779</v>
      </c>
      <c r="P553" s="76">
        <f t="shared" si="411"/>
        <v>389.02841999999993</v>
      </c>
      <c r="Q553" s="74">
        <f>MIN(H553:P553)</f>
        <v>132.0462</v>
      </c>
      <c r="R553" s="74">
        <f>MAX(H553:P553)</f>
        <v>457.08300000000003</v>
      </c>
    </row>
    <row r="554" spans="1:18" s="29" customFormat="1" ht="12" hidden="1" customHeight="1" x14ac:dyDescent="0.2">
      <c r="A554" s="6"/>
      <c r="B554" s="18"/>
      <c r="C554" s="6" t="s">
        <v>275</v>
      </c>
      <c r="D554" s="49" t="s">
        <v>140</v>
      </c>
      <c r="E554" s="6"/>
      <c r="F554" s="83">
        <v>386.65</v>
      </c>
      <c r="G554" s="3">
        <f>+F554*0.84</f>
        <v>324.78599999999994</v>
      </c>
      <c r="H554" s="3">
        <f>+F554*75.11%</f>
        <v>290.41281499999997</v>
      </c>
      <c r="I554" s="3">
        <f>+F554*71.33%</f>
        <v>275.79744499999998</v>
      </c>
      <c r="J554" s="3">
        <f>+F554*0.9</f>
        <v>347.98500000000001</v>
      </c>
      <c r="K554" s="3">
        <f>+F554*0.9</f>
        <v>347.98500000000001</v>
      </c>
      <c r="L554" s="3">
        <f>+F554*0.8</f>
        <v>309.32</v>
      </c>
      <c r="M554" s="41">
        <f>89.3%*F554</f>
        <v>345.27844999999996</v>
      </c>
      <c r="N554" s="2">
        <f>+F554*82.17%</f>
        <v>317.71030499999995</v>
      </c>
      <c r="O554" s="41">
        <f>+F554*0.74</f>
        <v>286.12099999999998</v>
      </c>
      <c r="P554" s="74">
        <f t="shared" si="411"/>
        <v>296.17389999999995</v>
      </c>
      <c r="Q554" s="74" t="e">
        <f>+#REF!</f>
        <v>#REF!</v>
      </c>
      <c r="R554" s="74">
        <f t="shared" si="391"/>
        <v>345.27844999999996</v>
      </c>
    </row>
    <row r="555" spans="1:18" s="29" customFormat="1" ht="48" hidden="1" customHeight="1" x14ac:dyDescent="0.2">
      <c r="A555" s="6"/>
      <c r="B555" s="18"/>
      <c r="C555" s="38" t="s">
        <v>377</v>
      </c>
      <c r="D555" s="49" t="s">
        <v>360</v>
      </c>
      <c r="E555" s="6">
        <v>26770</v>
      </c>
      <c r="F555" s="83">
        <v>2880.02</v>
      </c>
      <c r="G555" s="3">
        <f>+F555*0.84</f>
        <v>2419.2167999999997</v>
      </c>
      <c r="H555" s="3">
        <f>+F555*75.11%</f>
        <v>2163.1830220000002</v>
      </c>
      <c r="I555" s="3">
        <f>+F555*71.33%</f>
        <v>2054.3182659999998</v>
      </c>
      <c r="J555" s="3">
        <f>+F555*0.9</f>
        <v>2592.018</v>
      </c>
      <c r="K555" s="3">
        <f>+F555*0.9</f>
        <v>2592.018</v>
      </c>
      <c r="L555" s="3">
        <f>+F555*0.8</f>
        <v>2304.0160000000001</v>
      </c>
      <c r="M555" s="41">
        <f>89.3%*F555</f>
        <v>2571.8578600000001</v>
      </c>
      <c r="N555" s="2">
        <f>+F555*82.17%</f>
        <v>2366.5124339999998</v>
      </c>
      <c r="O555" s="41">
        <f>+F555*0.74</f>
        <v>2131.2147999999997</v>
      </c>
      <c r="P555" s="76">
        <f t="shared" si="411"/>
        <v>2206.0953199999999</v>
      </c>
      <c r="Q555" s="76" t="e">
        <f>+#REF!</f>
        <v>#REF!</v>
      </c>
      <c r="R555" s="76">
        <f t="shared" si="391"/>
        <v>2571.8578600000001</v>
      </c>
    </row>
    <row r="556" spans="1:18" s="29" customFormat="1" ht="12" hidden="1" customHeight="1" x14ac:dyDescent="0.2">
      <c r="A556" s="6"/>
      <c r="B556" s="18"/>
      <c r="C556" s="6"/>
      <c r="D556" s="49"/>
      <c r="E556" s="6"/>
      <c r="F556" s="82"/>
      <c r="G556" s="3"/>
      <c r="H556" s="3"/>
      <c r="I556" s="3"/>
      <c r="J556" s="3"/>
      <c r="K556" s="3"/>
      <c r="L556" s="3"/>
      <c r="M556" s="41"/>
      <c r="N556" s="2"/>
      <c r="O556" s="41"/>
      <c r="P556" s="74"/>
      <c r="Q556" s="74"/>
      <c r="R556" s="74"/>
    </row>
    <row r="557" spans="1:18" s="29" customFormat="1" ht="12" x14ac:dyDescent="0.2">
      <c r="A557" s="6">
        <v>223</v>
      </c>
      <c r="B557" s="18" t="s">
        <v>378</v>
      </c>
      <c r="C557" s="6" t="s">
        <v>338</v>
      </c>
      <c r="D557" s="49" t="s">
        <v>18</v>
      </c>
      <c r="E557" s="6">
        <v>26951</v>
      </c>
      <c r="F557" s="91">
        <v>2288.94</v>
      </c>
      <c r="G557" s="3">
        <f>+F557*0.84</f>
        <v>1922.7095999999999</v>
      </c>
      <c r="H557" s="2">
        <f>+F557*0.7287</f>
        <v>1667.9505780000002</v>
      </c>
      <c r="I557" s="2">
        <f>+F557*0.692</f>
        <v>1583.9464799999998</v>
      </c>
      <c r="J557" s="2">
        <f>+F557*0.89</f>
        <v>2037.1566</v>
      </c>
      <c r="K557" s="3">
        <f>+F557*0.9</f>
        <v>2060.0460000000003</v>
      </c>
      <c r="L557" s="2">
        <f>+F557*0.789</f>
        <v>1805.9736600000001</v>
      </c>
      <c r="M557" s="67">
        <f>0.885*F557</f>
        <v>2025.7119</v>
      </c>
      <c r="N557" s="2">
        <f>+F557*0.26</f>
        <v>595.12440000000004</v>
      </c>
      <c r="O557" s="41">
        <f>+F557*0.8217</f>
        <v>1880.8219980000001</v>
      </c>
      <c r="P557" s="74">
        <f>+F557*76.6%</f>
        <v>1753.3280399999999</v>
      </c>
      <c r="Q557" s="74">
        <f>MIN(H557:P557)</f>
        <v>595.12440000000004</v>
      </c>
      <c r="R557" s="74">
        <f>MAX(H557:P557)</f>
        <v>2060.0460000000003</v>
      </c>
    </row>
    <row r="558" spans="1:18" s="29" customFormat="1" ht="12" hidden="1" customHeight="1" x14ac:dyDescent="0.2">
      <c r="A558" s="6"/>
      <c r="B558" s="18"/>
      <c r="C558" s="6" t="s">
        <v>265</v>
      </c>
      <c r="D558" s="49" t="s">
        <v>266</v>
      </c>
      <c r="E558" s="6"/>
      <c r="F558" s="83">
        <v>303.05</v>
      </c>
      <c r="G558" s="3">
        <f>+F558*0.84</f>
        <v>254.56200000000001</v>
      </c>
      <c r="H558" s="3">
        <f>+F558*75.11%</f>
        <v>227.62085500000001</v>
      </c>
      <c r="I558" s="3">
        <f>+F558*71.33%</f>
        <v>216.16556499999999</v>
      </c>
      <c r="J558" s="3">
        <f>+F558*0.9</f>
        <v>272.745</v>
      </c>
      <c r="K558" s="3">
        <f>+F558*0.9</f>
        <v>272.745</v>
      </c>
      <c r="L558" s="3">
        <f>+F558*0.8</f>
        <v>242.44000000000003</v>
      </c>
      <c r="M558" s="41">
        <f>89.3%*F558</f>
        <v>270.62365</v>
      </c>
      <c r="N558" s="2">
        <f>+F558*82.17%</f>
        <v>249.01618500000001</v>
      </c>
      <c r="O558" s="41">
        <f>+F558*0.74</f>
        <v>224.25700000000001</v>
      </c>
      <c r="P558" s="74">
        <f>+F558*76.6%</f>
        <v>232.13629999999998</v>
      </c>
      <c r="Q558" s="74" t="e">
        <f>+#REF!</f>
        <v>#REF!</v>
      </c>
      <c r="R558" s="74">
        <f t="shared" si="391"/>
        <v>270.62365</v>
      </c>
    </row>
    <row r="559" spans="1:18" s="29" customFormat="1" ht="12" hidden="1" customHeight="1" x14ac:dyDescent="0.2">
      <c r="A559" s="6"/>
      <c r="B559" s="18"/>
      <c r="C559" s="38" t="s">
        <v>378</v>
      </c>
      <c r="D559" s="49" t="s">
        <v>247</v>
      </c>
      <c r="E559" s="6"/>
      <c r="F559" s="83">
        <v>2880.02</v>
      </c>
      <c r="G559" s="3">
        <f t="shared" ref="G559:G561" si="417">+F559*0.84</f>
        <v>2419.2167999999997</v>
      </c>
      <c r="H559" s="3">
        <f t="shared" ref="H559:H561" si="418">+F559*75.11%</f>
        <v>2163.1830220000002</v>
      </c>
      <c r="I559" s="3">
        <f t="shared" ref="I559:I561" si="419">+F559*71.33%</f>
        <v>2054.3182659999998</v>
      </c>
      <c r="J559" s="3">
        <f>+F559*0.9</f>
        <v>2592.018</v>
      </c>
      <c r="K559" s="3">
        <f>+F559*0.9</f>
        <v>2592.018</v>
      </c>
      <c r="L559" s="3">
        <f>+F559*0.8</f>
        <v>2304.0160000000001</v>
      </c>
      <c r="M559" s="41">
        <f>89.3%*F559</f>
        <v>2571.8578600000001</v>
      </c>
      <c r="N559" s="2">
        <f>+F559*82.17%</f>
        <v>2366.5124339999998</v>
      </c>
      <c r="O559" s="41">
        <f>+F559*0.74</f>
        <v>2131.2147999999997</v>
      </c>
      <c r="P559" s="74">
        <f>+F559*76.6%</f>
        <v>2206.0953199999999</v>
      </c>
      <c r="Q559" s="74" t="e">
        <f>+#REF!</f>
        <v>#REF!</v>
      </c>
      <c r="R559" s="74">
        <f t="shared" si="391"/>
        <v>2571.8578600000001</v>
      </c>
    </row>
    <row r="560" spans="1:18" s="29" customFormat="1" ht="12" hidden="1" customHeight="1" x14ac:dyDescent="0.2">
      <c r="A560" s="6"/>
      <c r="B560" s="18"/>
      <c r="C560" s="6" t="s">
        <v>242</v>
      </c>
      <c r="D560" s="49" t="s">
        <v>243</v>
      </c>
      <c r="E560" s="6"/>
      <c r="F560" s="83">
        <v>635.36</v>
      </c>
      <c r="G560" s="3">
        <f t="shared" si="417"/>
        <v>533.70240000000001</v>
      </c>
      <c r="H560" s="3">
        <f t="shared" si="418"/>
        <v>477.21889600000003</v>
      </c>
      <c r="I560" s="3">
        <f t="shared" si="419"/>
        <v>453.20228799999995</v>
      </c>
      <c r="J560" s="3">
        <f>+F560*0.9</f>
        <v>571.82400000000007</v>
      </c>
      <c r="K560" s="3">
        <f>+F560*0.9</f>
        <v>571.82400000000007</v>
      </c>
      <c r="L560" s="3">
        <f>+F560*0.8</f>
        <v>508.28800000000001</v>
      </c>
      <c r="M560" s="41">
        <f>89.3%*F560</f>
        <v>567.37648000000002</v>
      </c>
      <c r="N560" s="2">
        <f>+F560*82.17%</f>
        <v>522.07531200000005</v>
      </c>
      <c r="O560" s="41">
        <f>+F560*0.74</f>
        <v>470.16640000000001</v>
      </c>
      <c r="P560" s="74">
        <f>+F560*76.6%</f>
        <v>486.68575999999996</v>
      </c>
      <c r="Q560" s="74" t="e">
        <f>+#REF!</f>
        <v>#REF!</v>
      </c>
      <c r="R560" s="74">
        <f t="shared" si="391"/>
        <v>567.37648000000002</v>
      </c>
    </row>
    <row r="561" spans="1:18" s="29" customFormat="1" ht="12" hidden="1" customHeight="1" x14ac:dyDescent="0.2">
      <c r="A561" s="6"/>
      <c r="B561" s="18"/>
      <c r="C561" s="6" t="s">
        <v>296</v>
      </c>
      <c r="D561" s="49" t="s">
        <v>249</v>
      </c>
      <c r="E561" s="6"/>
      <c r="F561" s="83">
        <v>287.38</v>
      </c>
      <c r="G561" s="41">
        <f t="shared" si="417"/>
        <v>241.39919999999998</v>
      </c>
      <c r="H561" s="41">
        <f t="shared" si="418"/>
        <v>215.85111799999999</v>
      </c>
      <c r="I561" s="41">
        <f t="shared" si="419"/>
        <v>204.98815399999998</v>
      </c>
      <c r="J561" s="41">
        <f>+F561*0.9</f>
        <v>258.642</v>
      </c>
      <c r="K561" s="41">
        <f>+F561*0.9</f>
        <v>258.642</v>
      </c>
      <c r="L561" s="41">
        <f>+F561*0.8</f>
        <v>229.904</v>
      </c>
      <c r="M561" s="41">
        <f>89.3%*F561</f>
        <v>256.63033999999999</v>
      </c>
      <c r="N561" s="2">
        <f>+F561*82.17%</f>
        <v>236.14014599999999</v>
      </c>
      <c r="O561" s="41">
        <f>+F561*0.74</f>
        <v>212.66120000000001</v>
      </c>
      <c r="P561" s="74">
        <f>+F561*76.6%</f>
        <v>220.13307999999998</v>
      </c>
      <c r="Q561" s="74" t="e">
        <f>+#REF!</f>
        <v>#REF!</v>
      </c>
      <c r="R561" s="74">
        <f t="shared" si="391"/>
        <v>256.63033999999999</v>
      </c>
    </row>
    <row r="562" spans="1:18" ht="26.1" hidden="1" customHeight="1" x14ac:dyDescent="0.25">
      <c r="A562" s="6"/>
      <c r="F562" s="42"/>
      <c r="N562" s="2"/>
      <c r="O562" s="41"/>
      <c r="P562" s="74"/>
      <c r="Q562" s="74"/>
      <c r="R562" s="74"/>
    </row>
    <row r="563" spans="1:18" s="12" customFormat="1" ht="56.25" hidden="1" customHeight="1" x14ac:dyDescent="0.3">
      <c r="A563" s="13"/>
      <c r="B563" s="102" t="s">
        <v>80</v>
      </c>
      <c r="C563" s="102"/>
      <c r="D563" s="50" t="s">
        <v>1</v>
      </c>
      <c r="E563" s="9" t="s">
        <v>2</v>
      </c>
      <c r="F563" s="9"/>
      <c r="G563" s="10"/>
      <c r="H563" s="103" t="s">
        <v>3</v>
      </c>
      <c r="I563" s="103"/>
      <c r="J563" s="8" t="s">
        <v>4</v>
      </c>
      <c r="K563" s="104" t="s">
        <v>5</v>
      </c>
      <c r="L563" s="104"/>
      <c r="M563" s="11" t="s">
        <v>6</v>
      </c>
      <c r="N563" s="10" t="s">
        <v>7</v>
      </c>
      <c r="O563" s="9" t="s">
        <v>7</v>
      </c>
      <c r="P563" s="70" t="s">
        <v>8</v>
      </c>
      <c r="Q563" s="35" t="s">
        <v>9</v>
      </c>
      <c r="R563" s="75" t="s">
        <v>10</v>
      </c>
    </row>
    <row r="564" spans="1:18" ht="18.75" hidden="1" customHeight="1" x14ac:dyDescent="0.3">
      <c r="A564" s="7"/>
      <c r="F564" s="42"/>
      <c r="G564" s="1" t="s">
        <v>11</v>
      </c>
      <c r="H564" s="1" t="s">
        <v>12</v>
      </c>
      <c r="I564" s="1" t="s">
        <v>13</v>
      </c>
      <c r="J564" s="16" t="s">
        <v>14</v>
      </c>
      <c r="K564" s="16" t="s">
        <v>14</v>
      </c>
      <c r="L564" s="1" t="s">
        <v>15</v>
      </c>
      <c r="M564" s="16" t="s">
        <v>14</v>
      </c>
      <c r="N564" s="16" t="s">
        <v>14</v>
      </c>
      <c r="O564" s="32" t="s">
        <v>16</v>
      </c>
      <c r="Q564" s="74"/>
      <c r="R564" s="74"/>
    </row>
    <row r="565" spans="1:18" s="26" customFormat="1" ht="30" hidden="1" customHeight="1" x14ac:dyDescent="0.3">
      <c r="A565" s="13"/>
      <c r="B565" s="27" t="s">
        <v>81</v>
      </c>
      <c r="C565" s="28" t="s">
        <v>82</v>
      </c>
      <c r="D565" s="54"/>
      <c r="E565" s="11" t="s">
        <v>83</v>
      </c>
      <c r="F565" s="9"/>
      <c r="G565" s="9"/>
      <c r="H565" s="42"/>
      <c r="I565" s="42"/>
      <c r="J565" s="43"/>
      <c r="K565" s="43"/>
      <c r="L565" s="43"/>
      <c r="M565" s="43"/>
      <c r="N565" s="2"/>
      <c r="O565" s="41"/>
      <c r="P565" s="74"/>
      <c r="Q565" s="74"/>
      <c r="R565" s="74"/>
    </row>
    <row r="566" spans="1:18" s="29" customFormat="1" ht="15" hidden="1" customHeight="1" x14ac:dyDescent="0.2">
      <c r="A566" s="26"/>
      <c r="B566" s="18"/>
      <c r="C566" s="6"/>
      <c r="D566" s="49"/>
      <c r="E566" s="6"/>
      <c r="F566" s="3"/>
      <c r="G566" s="3"/>
      <c r="H566" s="3"/>
      <c r="I566" s="3"/>
      <c r="J566" s="3"/>
      <c r="K566" s="3"/>
      <c r="L566" s="3"/>
      <c r="M566" s="41"/>
      <c r="N566" s="2"/>
      <c r="O566" s="41"/>
      <c r="P566" s="74"/>
      <c r="Q566" s="74"/>
      <c r="R566" s="74"/>
    </row>
    <row r="567" spans="1:18" s="29" customFormat="1" ht="12" hidden="1" customHeight="1" x14ac:dyDescent="0.2">
      <c r="A567" s="6"/>
      <c r="C567" s="6"/>
      <c r="D567" s="49"/>
      <c r="E567" s="6"/>
      <c r="F567" s="3"/>
      <c r="G567" s="3"/>
      <c r="H567" s="3"/>
      <c r="I567" s="3"/>
      <c r="J567" s="3"/>
      <c r="K567" s="3"/>
      <c r="L567" s="3"/>
      <c r="M567" s="41"/>
      <c r="N567" s="2"/>
      <c r="O567" s="41"/>
      <c r="P567" s="74"/>
      <c r="Q567" s="74"/>
      <c r="R567" s="74"/>
    </row>
    <row r="568" spans="1:18" s="29" customFormat="1" ht="12" x14ac:dyDescent="0.2">
      <c r="A568" s="6">
        <v>224</v>
      </c>
      <c r="B568" s="18" t="s">
        <v>379</v>
      </c>
      <c r="C568" s="6" t="s">
        <v>338</v>
      </c>
      <c r="D568" s="49" t="s">
        <v>18</v>
      </c>
      <c r="E568" s="6">
        <v>27130</v>
      </c>
      <c r="F568" s="91">
        <v>4827.66</v>
      </c>
      <c r="G568" s="3">
        <f t="shared" ref="G568:G581" si="420">+F568*0.84</f>
        <v>4055.2343999999998</v>
      </c>
      <c r="H568" s="2">
        <f t="shared" ref="H568:H569" si="421">+F568*0.7287</f>
        <v>3517.9158419999999</v>
      </c>
      <c r="I568" s="2">
        <f t="shared" ref="I568:I569" si="422">+F568*0.692</f>
        <v>3340.7407199999998</v>
      </c>
      <c r="J568" s="2">
        <f t="shared" ref="J568:J569" si="423">+F568*0.89</f>
        <v>4296.6174000000001</v>
      </c>
      <c r="K568" s="3">
        <f t="shared" ref="K568:K581" si="424">+F568*0.9</f>
        <v>4344.8940000000002</v>
      </c>
      <c r="L568" s="2">
        <f t="shared" ref="L568:L569" si="425">+F568*0.789</f>
        <v>3809.0237400000001</v>
      </c>
      <c r="M568" s="67">
        <f t="shared" ref="M568:M569" si="426">0.885*F568</f>
        <v>4272.4790999999996</v>
      </c>
      <c r="N568" s="2">
        <f t="shared" ref="N568:N569" si="427">+F568*0.26</f>
        <v>1255.1916000000001</v>
      </c>
      <c r="O568" s="41">
        <f t="shared" ref="O568:O569" si="428">+F568*0.8217</f>
        <v>3966.8882219999996</v>
      </c>
      <c r="P568" s="74">
        <f t="shared" ref="P568:P581" si="429">+F568*76.6%</f>
        <v>3697.9875599999996</v>
      </c>
      <c r="Q568" s="74">
        <f t="shared" ref="Q568:Q569" si="430">MIN(H568:P568)</f>
        <v>1255.1916000000001</v>
      </c>
      <c r="R568" s="74">
        <f t="shared" ref="R568:R569" si="431">MAX(H568:P568)</f>
        <v>4344.8940000000002</v>
      </c>
    </row>
    <row r="569" spans="1:18" s="29" customFormat="1" ht="12" x14ac:dyDescent="0.2">
      <c r="A569" s="6"/>
      <c r="B569" s="18"/>
      <c r="C569" s="6" t="s">
        <v>380</v>
      </c>
      <c r="D569" s="49" t="s">
        <v>241</v>
      </c>
      <c r="E569" s="6"/>
      <c r="F569" s="91">
        <v>4827.66</v>
      </c>
      <c r="G569" s="3">
        <f t="shared" si="420"/>
        <v>4055.2343999999998</v>
      </c>
      <c r="H569" s="2">
        <f t="shared" si="421"/>
        <v>3517.9158419999999</v>
      </c>
      <c r="I569" s="2">
        <f t="shared" si="422"/>
        <v>3340.7407199999998</v>
      </c>
      <c r="J569" s="2">
        <f t="shared" si="423"/>
        <v>4296.6174000000001</v>
      </c>
      <c r="K569" s="3">
        <f t="shared" si="424"/>
        <v>4344.8940000000002</v>
      </c>
      <c r="L569" s="2">
        <f t="shared" si="425"/>
        <v>3809.0237400000001</v>
      </c>
      <c r="M569" s="67">
        <f t="shared" si="426"/>
        <v>4272.4790999999996</v>
      </c>
      <c r="N569" s="2">
        <f t="shared" si="427"/>
        <v>1255.1916000000001</v>
      </c>
      <c r="O569" s="41">
        <f t="shared" si="428"/>
        <v>3966.8882219999996</v>
      </c>
      <c r="P569" s="74">
        <f t="shared" si="429"/>
        <v>3697.9875599999996</v>
      </c>
      <c r="Q569" s="74">
        <f t="shared" si="430"/>
        <v>1255.1916000000001</v>
      </c>
      <c r="R569" s="74">
        <f t="shared" si="431"/>
        <v>4344.8940000000002</v>
      </c>
    </row>
    <row r="570" spans="1:18" s="29" customFormat="1" ht="12" hidden="1" customHeight="1" x14ac:dyDescent="0.2">
      <c r="A570" s="6"/>
      <c r="B570" s="18"/>
      <c r="C570" s="6" t="s">
        <v>261</v>
      </c>
      <c r="D570" s="49" t="s">
        <v>262</v>
      </c>
      <c r="E570" s="6"/>
      <c r="F570" s="83">
        <v>4259.5200000000004</v>
      </c>
      <c r="G570" s="3">
        <f t="shared" si="420"/>
        <v>3577.9968000000003</v>
      </c>
      <c r="H570" s="3">
        <f t="shared" ref="H570:H581" si="432">+F570*75.11%</f>
        <v>3199.3254720000004</v>
      </c>
      <c r="I570" s="3">
        <f t="shared" ref="I570:I581" si="433">+F570*71.33%</f>
        <v>3038.3156159999999</v>
      </c>
      <c r="J570" s="3">
        <f t="shared" ref="J570:J581" si="434">+F570*0.9</f>
        <v>3833.5680000000007</v>
      </c>
      <c r="K570" s="3">
        <f t="shared" si="424"/>
        <v>3833.5680000000007</v>
      </c>
      <c r="L570" s="3">
        <f t="shared" ref="L570:L581" si="435">+F570*0.8</f>
        <v>3407.6160000000004</v>
      </c>
      <c r="M570" s="41">
        <f t="shared" ref="M570:M581" si="436">89.3%*F570</f>
        <v>3803.7513600000007</v>
      </c>
      <c r="N570" s="2">
        <f t="shared" ref="N570:N581" si="437">+F570*82.17%</f>
        <v>3500.0475840000004</v>
      </c>
      <c r="O570" s="41">
        <f t="shared" ref="O570:O581" si="438">+F570*0.74</f>
        <v>3152.0448000000001</v>
      </c>
      <c r="P570" s="74">
        <f t="shared" si="429"/>
        <v>3262.79232</v>
      </c>
      <c r="Q570" s="74" t="e">
        <f>+#REF!</f>
        <v>#REF!</v>
      </c>
      <c r="R570" s="74">
        <f t="shared" si="391"/>
        <v>3803.7513600000007</v>
      </c>
    </row>
    <row r="571" spans="1:18" s="29" customFormat="1" ht="12" hidden="1" customHeight="1" x14ac:dyDescent="0.2">
      <c r="A571" s="6"/>
      <c r="B571" s="18"/>
      <c r="C571" s="6" t="s">
        <v>265</v>
      </c>
      <c r="D571" s="49" t="s">
        <v>266</v>
      </c>
      <c r="E571" s="6"/>
      <c r="F571" s="83">
        <v>1254</v>
      </c>
      <c r="G571" s="3">
        <f t="shared" si="420"/>
        <v>1053.3599999999999</v>
      </c>
      <c r="H571" s="3">
        <f t="shared" si="432"/>
        <v>941.87940000000003</v>
      </c>
      <c r="I571" s="3">
        <f t="shared" si="433"/>
        <v>894.4781999999999</v>
      </c>
      <c r="J571" s="3">
        <f t="shared" si="434"/>
        <v>1128.6000000000001</v>
      </c>
      <c r="K571" s="3">
        <f t="shared" si="424"/>
        <v>1128.6000000000001</v>
      </c>
      <c r="L571" s="3">
        <f t="shared" si="435"/>
        <v>1003.2</v>
      </c>
      <c r="M571" s="41">
        <f t="shared" si="436"/>
        <v>1119.8220000000001</v>
      </c>
      <c r="N571" s="2">
        <f t="shared" si="437"/>
        <v>1030.4118000000001</v>
      </c>
      <c r="O571" s="41">
        <f t="shared" si="438"/>
        <v>927.96</v>
      </c>
      <c r="P571" s="74">
        <f t="shared" si="429"/>
        <v>960.56399999999985</v>
      </c>
      <c r="Q571" s="74" t="e">
        <f>+#REF!</f>
        <v>#REF!</v>
      </c>
      <c r="R571" s="74">
        <f t="shared" si="391"/>
        <v>1119.8220000000001</v>
      </c>
    </row>
    <row r="572" spans="1:18" s="29" customFormat="1" ht="12" hidden="1" customHeight="1" x14ac:dyDescent="0.2">
      <c r="A572" s="6"/>
      <c r="B572" s="18"/>
      <c r="C572" s="6" t="s">
        <v>250</v>
      </c>
      <c r="D572" s="49" t="s">
        <v>251</v>
      </c>
      <c r="E572" s="6"/>
      <c r="F572" s="83">
        <v>14075.75</v>
      </c>
      <c r="G572" s="3">
        <f t="shared" si="420"/>
        <v>11823.63</v>
      </c>
      <c r="H572" s="3">
        <f t="shared" si="432"/>
        <v>10572.295824999999</v>
      </c>
      <c r="I572" s="3">
        <f t="shared" si="433"/>
        <v>10040.232474999999</v>
      </c>
      <c r="J572" s="3">
        <f t="shared" si="434"/>
        <v>12668.175000000001</v>
      </c>
      <c r="K572" s="3">
        <f t="shared" si="424"/>
        <v>12668.175000000001</v>
      </c>
      <c r="L572" s="3">
        <f t="shared" si="435"/>
        <v>11260.6</v>
      </c>
      <c r="M572" s="41">
        <f t="shared" si="436"/>
        <v>12569.644749999999</v>
      </c>
      <c r="N572" s="2">
        <f t="shared" si="437"/>
        <v>11566.043775</v>
      </c>
      <c r="O572" s="41">
        <f t="shared" si="438"/>
        <v>10416.055</v>
      </c>
      <c r="P572" s="74">
        <f t="shared" si="429"/>
        <v>10782.0245</v>
      </c>
      <c r="Q572" s="74" t="e">
        <f>+#REF!</f>
        <v>#REF!</v>
      </c>
      <c r="R572" s="74">
        <f t="shared" si="391"/>
        <v>12569.644749999999</v>
      </c>
    </row>
    <row r="573" spans="1:18" s="29" customFormat="1" ht="12" hidden="1" customHeight="1" x14ac:dyDescent="0.2">
      <c r="A573" s="6"/>
      <c r="B573" s="18"/>
      <c r="C573" s="6" t="s">
        <v>252</v>
      </c>
      <c r="D573" s="49" t="s">
        <v>49</v>
      </c>
      <c r="E573" s="6"/>
      <c r="F573" s="83">
        <v>434.68</v>
      </c>
      <c r="G573" s="3">
        <f t="shared" si="420"/>
        <v>365.13119999999998</v>
      </c>
      <c r="H573" s="3">
        <f t="shared" si="432"/>
        <v>326.48814800000002</v>
      </c>
      <c r="I573" s="3">
        <f t="shared" si="433"/>
        <v>310.05724399999997</v>
      </c>
      <c r="J573" s="3">
        <f t="shared" si="434"/>
        <v>391.21199999999999</v>
      </c>
      <c r="K573" s="3">
        <f t="shared" si="424"/>
        <v>391.21199999999999</v>
      </c>
      <c r="L573" s="3">
        <f t="shared" si="435"/>
        <v>347.74400000000003</v>
      </c>
      <c r="M573" s="41">
        <f t="shared" si="436"/>
        <v>388.16924</v>
      </c>
      <c r="N573" s="2">
        <f t="shared" si="437"/>
        <v>357.17655600000001</v>
      </c>
      <c r="O573" s="41">
        <f t="shared" si="438"/>
        <v>321.66320000000002</v>
      </c>
      <c r="P573" s="74">
        <f t="shared" si="429"/>
        <v>332.96487999999994</v>
      </c>
      <c r="Q573" s="74" t="e">
        <f>+#REF!</f>
        <v>#REF!</v>
      </c>
      <c r="R573" s="74">
        <f t="shared" si="391"/>
        <v>388.16924</v>
      </c>
    </row>
    <row r="574" spans="1:18" s="29" customFormat="1" ht="12" hidden="1" customHeight="1" x14ac:dyDescent="0.2">
      <c r="A574" s="6"/>
      <c r="B574" s="18"/>
      <c r="C574" s="6" t="s">
        <v>255</v>
      </c>
      <c r="D574" s="49" t="s">
        <v>256</v>
      </c>
      <c r="E574" s="6"/>
      <c r="F574" s="83">
        <v>445.48</v>
      </c>
      <c r="G574" s="3">
        <f t="shared" si="420"/>
        <v>374.20319999999998</v>
      </c>
      <c r="H574" s="3">
        <f t="shared" si="432"/>
        <v>334.60002800000001</v>
      </c>
      <c r="I574" s="3">
        <f t="shared" si="433"/>
        <v>317.76088399999998</v>
      </c>
      <c r="J574" s="3">
        <f t="shared" si="434"/>
        <v>400.93200000000002</v>
      </c>
      <c r="K574" s="3">
        <f t="shared" si="424"/>
        <v>400.93200000000002</v>
      </c>
      <c r="L574" s="3">
        <f t="shared" si="435"/>
        <v>356.38400000000001</v>
      </c>
      <c r="M574" s="41">
        <f t="shared" si="436"/>
        <v>397.81364000000002</v>
      </c>
      <c r="N574" s="2">
        <f t="shared" si="437"/>
        <v>366.05091600000003</v>
      </c>
      <c r="O574" s="41">
        <f t="shared" si="438"/>
        <v>329.65520000000004</v>
      </c>
      <c r="P574" s="74">
        <f t="shared" si="429"/>
        <v>341.23767999999995</v>
      </c>
      <c r="Q574" s="74" t="e">
        <f>+#REF!</f>
        <v>#REF!</v>
      </c>
      <c r="R574" s="74">
        <f t="shared" si="391"/>
        <v>397.81364000000002</v>
      </c>
    </row>
    <row r="575" spans="1:18" s="29" customFormat="1" ht="12" hidden="1" customHeight="1" x14ac:dyDescent="0.2">
      <c r="A575" s="6"/>
      <c r="B575" s="18"/>
      <c r="C575" s="6" t="s">
        <v>364</v>
      </c>
      <c r="D575" s="49" t="s">
        <v>140</v>
      </c>
      <c r="E575" s="6"/>
      <c r="F575" s="83">
        <v>258.3</v>
      </c>
      <c r="G575" s="3">
        <f t="shared" si="420"/>
        <v>216.97200000000001</v>
      </c>
      <c r="H575" s="3">
        <f t="shared" si="432"/>
        <v>194.00913</v>
      </c>
      <c r="I575" s="3">
        <f t="shared" si="433"/>
        <v>184.24538999999999</v>
      </c>
      <c r="J575" s="3">
        <f t="shared" si="434"/>
        <v>232.47000000000003</v>
      </c>
      <c r="K575" s="3">
        <f t="shared" si="424"/>
        <v>232.47000000000003</v>
      </c>
      <c r="L575" s="3">
        <f t="shared" si="435"/>
        <v>206.64000000000001</v>
      </c>
      <c r="M575" s="41">
        <f t="shared" si="436"/>
        <v>230.6619</v>
      </c>
      <c r="N575" s="2">
        <f t="shared" si="437"/>
        <v>212.24511000000001</v>
      </c>
      <c r="O575" s="41">
        <f t="shared" si="438"/>
        <v>191.142</v>
      </c>
      <c r="P575" s="74">
        <f t="shared" si="429"/>
        <v>197.8578</v>
      </c>
      <c r="Q575" s="74" t="e">
        <f>+#REF!</f>
        <v>#REF!</v>
      </c>
      <c r="R575" s="74">
        <f t="shared" si="391"/>
        <v>230.6619</v>
      </c>
    </row>
    <row r="576" spans="1:18" s="29" customFormat="1" ht="12" hidden="1" customHeight="1" x14ac:dyDescent="0.2">
      <c r="A576" s="6"/>
      <c r="B576" s="18"/>
      <c r="C576" s="38" t="s">
        <v>379</v>
      </c>
      <c r="D576" s="49" t="s">
        <v>247</v>
      </c>
      <c r="E576" s="6">
        <v>27130</v>
      </c>
      <c r="F576" s="83">
        <v>11006.99</v>
      </c>
      <c r="G576" s="3">
        <f t="shared" si="420"/>
        <v>9245.8715999999986</v>
      </c>
      <c r="H576" s="3">
        <f t="shared" si="432"/>
        <v>8267.3501889999989</v>
      </c>
      <c r="I576" s="3">
        <f t="shared" si="433"/>
        <v>7851.2859669999989</v>
      </c>
      <c r="J576" s="3">
        <f t="shared" si="434"/>
        <v>9906.2909999999993</v>
      </c>
      <c r="K576" s="3">
        <f t="shared" si="424"/>
        <v>9906.2909999999993</v>
      </c>
      <c r="L576" s="3">
        <f t="shared" si="435"/>
        <v>8805.5920000000006</v>
      </c>
      <c r="M576" s="41">
        <f t="shared" si="436"/>
        <v>9829.2420700000002</v>
      </c>
      <c r="N576" s="2">
        <f t="shared" si="437"/>
        <v>9044.4436829999995</v>
      </c>
      <c r="O576" s="41">
        <f t="shared" si="438"/>
        <v>8145.1725999999999</v>
      </c>
      <c r="P576" s="74">
        <f t="shared" si="429"/>
        <v>8431.354339999998</v>
      </c>
      <c r="Q576" s="74" t="e">
        <f>+#REF!</f>
        <v>#REF!</v>
      </c>
      <c r="R576" s="74">
        <f t="shared" si="391"/>
        <v>9829.2420700000002</v>
      </c>
    </row>
    <row r="577" spans="1:18" s="29" customFormat="1" ht="12" hidden="1" customHeight="1" x14ac:dyDescent="0.2">
      <c r="A577" s="6"/>
      <c r="B577" s="18"/>
      <c r="C577" s="6" t="s">
        <v>242</v>
      </c>
      <c r="D577" s="49" t="s">
        <v>243</v>
      </c>
      <c r="E577" s="6"/>
      <c r="F577" s="83">
        <v>1146.46</v>
      </c>
      <c r="G577" s="3">
        <f t="shared" si="420"/>
        <v>963.02639999999997</v>
      </c>
      <c r="H577" s="3">
        <f t="shared" si="432"/>
        <v>861.10610600000007</v>
      </c>
      <c r="I577" s="3">
        <f t="shared" si="433"/>
        <v>817.76991799999996</v>
      </c>
      <c r="J577" s="3">
        <f t="shared" si="434"/>
        <v>1031.8140000000001</v>
      </c>
      <c r="K577" s="3">
        <f t="shared" si="424"/>
        <v>1031.8140000000001</v>
      </c>
      <c r="L577" s="3">
        <f t="shared" si="435"/>
        <v>917.16800000000012</v>
      </c>
      <c r="M577" s="41">
        <f t="shared" si="436"/>
        <v>1023.7887800000001</v>
      </c>
      <c r="N577" s="2">
        <f t="shared" si="437"/>
        <v>942.04618200000004</v>
      </c>
      <c r="O577" s="41">
        <f t="shared" si="438"/>
        <v>848.38040000000001</v>
      </c>
      <c r="P577" s="74">
        <f t="shared" si="429"/>
        <v>878.18835999999988</v>
      </c>
      <c r="Q577" s="74" t="e">
        <f>+#REF!</f>
        <v>#REF!</v>
      </c>
      <c r="R577" s="74">
        <f t="shared" si="391"/>
        <v>1023.7887800000001</v>
      </c>
    </row>
    <row r="578" spans="1:18" s="29" customFormat="1" ht="12" hidden="1" customHeight="1" x14ac:dyDescent="0.2">
      <c r="A578" s="6"/>
      <c r="B578" s="18"/>
      <c r="C578" s="6" t="s">
        <v>327</v>
      </c>
      <c r="D578" s="49" t="s">
        <v>381</v>
      </c>
      <c r="E578" s="6"/>
      <c r="F578" s="83">
        <v>1535.73</v>
      </c>
      <c r="G578" s="3">
        <f t="shared" si="420"/>
        <v>1290.0131999999999</v>
      </c>
      <c r="H578" s="3">
        <f t="shared" si="432"/>
        <v>1153.486803</v>
      </c>
      <c r="I578" s="3">
        <f t="shared" si="433"/>
        <v>1095.436209</v>
      </c>
      <c r="J578" s="3">
        <f t="shared" si="434"/>
        <v>1382.1570000000002</v>
      </c>
      <c r="K578" s="3">
        <f t="shared" si="424"/>
        <v>1382.1570000000002</v>
      </c>
      <c r="L578" s="3">
        <f t="shared" si="435"/>
        <v>1228.5840000000001</v>
      </c>
      <c r="M578" s="41">
        <f t="shared" si="436"/>
        <v>1371.40689</v>
      </c>
      <c r="N578" s="2">
        <f t="shared" si="437"/>
        <v>1261.909341</v>
      </c>
      <c r="O578" s="41">
        <f t="shared" si="438"/>
        <v>1136.4402</v>
      </c>
      <c r="P578" s="74">
        <f t="shared" si="429"/>
        <v>1176.3691799999999</v>
      </c>
      <c r="Q578" s="74" t="e">
        <f>+#REF!</f>
        <v>#REF!</v>
      </c>
      <c r="R578" s="74">
        <f t="shared" si="391"/>
        <v>1371.40689</v>
      </c>
    </row>
    <row r="579" spans="1:18" s="29" customFormat="1" ht="12" hidden="1" customHeight="1" x14ac:dyDescent="0.2">
      <c r="A579" s="6"/>
      <c r="B579" s="18"/>
      <c r="C579" s="6" t="s">
        <v>382</v>
      </c>
      <c r="D579" s="49" t="s">
        <v>254</v>
      </c>
      <c r="E579" s="6"/>
      <c r="F579" s="83">
        <v>675.28</v>
      </c>
      <c r="G579" s="3">
        <f t="shared" si="420"/>
        <v>567.23519999999996</v>
      </c>
      <c r="H579" s="3">
        <f t="shared" si="432"/>
        <v>507.20280799999995</v>
      </c>
      <c r="I579" s="3">
        <f t="shared" si="433"/>
        <v>481.67722399999991</v>
      </c>
      <c r="J579" s="3">
        <f t="shared" si="434"/>
        <v>607.75199999999995</v>
      </c>
      <c r="K579" s="3">
        <f t="shared" si="424"/>
        <v>607.75199999999995</v>
      </c>
      <c r="L579" s="3">
        <f t="shared" si="435"/>
        <v>540.22400000000005</v>
      </c>
      <c r="M579" s="41">
        <f t="shared" si="436"/>
        <v>603.02503999999999</v>
      </c>
      <c r="N579" s="2">
        <f t="shared" si="437"/>
        <v>554.87757599999998</v>
      </c>
      <c r="O579" s="41">
        <f t="shared" si="438"/>
        <v>499.7072</v>
      </c>
      <c r="P579" s="74">
        <f t="shared" si="429"/>
        <v>517.26447999999993</v>
      </c>
      <c r="Q579" s="74" t="e">
        <f>+#REF!</f>
        <v>#REF!</v>
      </c>
      <c r="R579" s="74">
        <f t="shared" si="391"/>
        <v>603.02503999999999</v>
      </c>
    </row>
    <row r="580" spans="1:18" s="29" customFormat="1" ht="12" hidden="1" customHeight="1" x14ac:dyDescent="0.2">
      <c r="A580" s="6"/>
      <c r="B580" s="18"/>
      <c r="C580" s="6" t="s">
        <v>296</v>
      </c>
      <c r="D580" s="49" t="s">
        <v>249</v>
      </c>
      <c r="E580" s="6"/>
      <c r="F580" s="83">
        <v>435.24</v>
      </c>
      <c r="G580" s="41">
        <f t="shared" si="420"/>
        <v>365.60160000000002</v>
      </c>
      <c r="H580" s="41">
        <f t="shared" si="432"/>
        <v>326.90876400000002</v>
      </c>
      <c r="I580" s="41">
        <f t="shared" si="433"/>
        <v>310.45669199999998</v>
      </c>
      <c r="J580" s="41">
        <f t="shared" si="434"/>
        <v>391.71600000000001</v>
      </c>
      <c r="K580" s="41">
        <f t="shared" si="424"/>
        <v>391.71600000000001</v>
      </c>
      <c r="L580" s="41">
        <f t="shared" si="435"/>
        <v>348.19200000000001</v>
      </c>
      <c r="M580" s="41">
        <f t="shared" si="436"/>
        <v>388.66932000000003</v>
      </c>
      <c r="N580" s="2">
        <f t="shared" si="437"/>
        <v>357.636708</v>
      </c>
      <c r="O580" s="41">
        <f t="shared" si="438"/>
        <v>322.07760000000002</v>
      </c>
      <c r="P580" s="74">
        <f t="shared" si="429"/>
        <v>333.39383999999995</v>
      </c>
      <c r="Q580" s="74" t="e">
        <f>+#REF!</f>
        <v>#REF!</v>
      </c>
      <c r="R580" s="74">
        <f t="shared" si="391"/>
        <v>388.66932000000003</v>
      </c>
    </row>
    <row r="581" spans="1:18" s="29" customFormat="1" ht="12" hidden="1" customHeight="1" x14ac:dyDescent="0.2">
      <c r="A581" s="6"/>
      <c r="B581" s="18"/>
      <c r="C581" s="6" t="s">
        <v>383</v>
      </c>
      <c r="D581" s="49" t="s">
        <v>343</v>
      </c>
      <c r="E581" s="6" t="s">
        <v>384</v>
      </c>
      <c r="F581" s="83">
        <v>3762</v>
      </c>
      <c r="G581" s="41">
        <f t="shared" si="420"/>
        <v>3160.08</v>
      </c>
      <c r="H581" s="41">
        <f t="shared" si="432"/>
        <v>2825.6381999999999</v>
      </c>
      <c r="I581" s="41">
        <f t="shared" si="433"/>
        <v>2683.4345999999996</v>
      </c>
      <c r="J581" s="41">
        <f t="shared" si="434"/>
        <v>3385.8</v>
      </c>
      <c r="K581" s="41">
        <f t="shared" si="424"/>
        <v>3385.8</v>
      </c>
      <c r="L581" s="41">
        <f t="shared" si="435"/>
        <v>3009.6000000000004</v>
      </c>
      <c r="M581" s="41">
        <f t="shared" si="436"/>
        <v>3359.4659999999999</v>
      </c>
      <c r="N581" s="2">
        <f t="shared" si="437"/>
        <v>3091.2354</v>
      </c>
      <c r="O581" s="41">
        <f t="shared" si="438"/>
        <v>2783.88</v>
      </c>
      <c r="P581" s="74">
        <f t="shared" si="429"/>
        <v>2881.6919999999996</v>
      </c>
      <c r="Q581" s="74" t="e">
        <f>+#REF!</f>
        <v>#REF!</v>
      </c>
      <c r="R581" s="74">
        <f t="shared" ref="R581:R644" si="439">+M581</f>
        <v>3359.4659999999999</v>
      </c>
    </row>
    <row r="582" spans="1:18" s="29" customFormat="1" ht="12" hidden="1" customHeight="1" x14ac:dyDescent="0.2">
      <c r="A582" s="6"/>
      <c r="B582" s="18"/>
      <c r="C582" s="6"/>
      <c r="D582" s="49"/>
      <c r="E582" s="6"/>
      <c r="F582" s="82"/>
      <c r="G582" s="3"/>
      <c r="H582" s="3"/>
      <c r="I582" s="3"/>
      <c r="J582" s="3"/>
      <c r="K582" s="3"/>
      <c r="L582" s="3"/>
      <c r="M582" s="41"/>
      <c r="N582" s="2"/>
      <c r="O582" s="41"/>
      <c r="P582" s="74"/>
      <c r="Q582" s="74"/>
      <c r="R582" s="74"/>
    </row>
    <row r="583" spans="1:18" s="29" customFormat="1" ht="12" hidden="1" customHeight="1" x14ac:dyDescent="0.2">
      <c r="A583" s="6"/>
      <c r="C583" s="6"/>
      <c r="D583" s="49"/>
      <c r="E583" s="6"/>
      <c r="F583" s="82"/>
      <c r="G583" s="3"/>
      <c r="H583" s="3"/>
      <c r="I583" s="3"/>
      <c r="J583" s="3"/>
      <c r="K583" s="3"/>
      <c r="L583" s="3"/>
      <c r="M583" s="41"/>
      <c r="N583" s="2"/>
      <c r="O583" s="41"/>
      <c r="P583" s="74"/>
      <c r="Q583" s="74"/>
      <c r="R583" s="74"/>
    </row>
    <row r="584" spans="1:18" s="29" customFormat="1" ht="12" x14ac:dyDescent="0.2">
      <c r="A584" s="6">
        <v>225</v>
      </c>
      <c r="B584" s="18" t="s">
        <v>385</v>
      </c>
      <c r="C584" s="6" t="s">
        <v>338</v>
      </c>
      <c r="D584" s="49" t="s">
        <v>18</v>
      </c>
      <c r="E584" s="6">
        <v>28119</v>
      </c>
      <c r="F584" s="91">
        <v>1393.51</v>
      </c>
      <c r="G584" s="3">
        <f>+F584*0.84</f>
        <v>1170.5483999999999</v>
      </c>
      <c r="H584" s="2">
        <f>+F584*0.7287</f>
        <v>1015.450737</v>
      </c>
      <c r="I584" s="2">
        <f>+F584*0.692</f>
        <v>964.30891999999994</v>
      </c>
      <c r="J584" s="2">
        <f>+F584*0.89</f>
        <v>1240.2239</v>
      </c>
      <c r="K584" s="3">
        <f t="shared" ref="K584:K591" si="440">+F584*0.9</f>
        <v>1254.1590000000001</v>
      </c>
      <c r="L584" s="2">
        <f>+F584*0.789</f>
        <v>1099.47939</v>
      </c>
      <c r="M584" s="67">
        <f>0.885*F584</f>
        <v>1233.2563500000001</v>
      </c>
      <c r="N584" s="2">
        <f>+F584*0.26</f>
        <v>362.31260000000003</v>
      </c>
      <c r="O584" s="41">
        <f>+F584*0.8217</f>
        <v>1145.0471669999999</v>
      </c>
      <c r="P584" s="74">
        <f t="shared" ref="P584:P591" si="441">+F584*76.6%</f>
        <v>1067.4286599999998</v>
      </c>
      <c r="Q584" s="74">
        <f>MIN(H584:P584)</f>
        <v>362.31260000000003</v>
      </c>
      <c r="R584" s="74">
        <f>MAX(H584:P584)</f>
        <v>1254.1590000000001</v>
      </c>
    </row>
    <row r="585" spans="1:18" s="29" customFormat="1" ht="12" hidden="1" customHeight="1" x14ac:dyDescent="0.2">
      <c r="A585" s="6"/>
      <c r="B585" s="18"/>
      <c r="C585" s="6" t="s">
        <v>261</v>
      </c>
      <c r="D585" s="49" t="s">
        <v>262</v>
      </c>
      <c r="E585" s="6"/>
      <c r="F585" s="83">
        <v>514.98</v>
      </c>
      <c r="G585" s="3">
        <f>+F585*0.84</f>
        <v>432.58319999999998</v>
      </c>
      <c r="H585" s="3">
        <f>+F585*75.11%</f>
        <v>386.80147800000003</v>
      </c>
      <c r="I585" s="3">
        <f>+F585*71.33%</f>
        <v>367.33523399999996</v>
      </c>
      <c r="J585" s="3">
        <f t="shared" ref="J585:J591" si="442">+F585*0.9</f>
        <v>463.48200000000003</v>
      </c>
      <c r="K585" s="3">
        <f t="shared" si="440"/>
        <v>463.48200000000003</v>
      </c>
      <c r="L585" s="3">
        <f t="shared" ref="L585:L591" si="443">+F585*0.8</f>
        <v>411.98400000000004</v>
      </c>
      <c r="M585" s="41">
        <f t="shared" ref="M585:M591" si="444">89.3%*F585</f>
        <v>459.87714</v>
      </c>
      <c r="N585" s="2">
        <f t="shared" ref="N585:N591" si="445">+F585*82.17%</f>
        <v>423.159066</v>
      </c>
      <c r="O585" s="41">
        <f t="shared" ref="O585:O591" si="446">+F585*0.74</f>
        <v>381.08519999999999</v>
      </c>
      <c r="P585" s="74">
        <f t="shared" si="441"/>
        <v>394.47467999999998</v>
      </c>
      <c r="Q585" s="74" t="e">
        <f>+#REF!</f>
        <v>#REF!</v>
      </c>
      <c r="R585" s="74">
        <f t="shared" si="439"/>
        <v>459.87714</v>
      </c>
    </row>
    <row r="586" spans="1:18" s="29" customFormat="1" ht="12" hidden="1" customHeight="1" x14ac:dyDescent="0.2">
      <c r="A586" s="6"/>
      <c r="B586" s="18"/>
      <c r="C586" s="6" t="s">
        <v>265</v>
      </c>
      <c r="D586" s="49" t="s">
        <v>266</v>
      </c>
      <c r="E586" s="6"/>
      <c r="F586" s="83">
        <v>848.54</v>
      </c>
      <c r="G586" s="3">
        <f>+F586*0.84</f>
        <v>712.77359999999999</v>
      </c>
      <c r="H586" s="3">
        <f>+F586*75.11%</f>
        <v>637.33839399999999</v>
      </c>
      <c r="I586" s="3">
        <f>+F586*71.33%</f>
        <v>605.26358199999993</v>
      </c>
      <c r="J586" s="3">
        <f t="shared" si="442"/>
        <v>763.68600000000004</v>
      </c>
      <c r="K586" s="3">
        <f t="shared" si="440"/>
        <v>763.68600000000004</v>
      </c>
      <c r="L586" s="3">
        <f t="shared" si="443"/>
        <v>678.83199999999999</v>
      </c>
      <c r="M586" s="41">
        <f t="shared" si="444"/>
        <v>757.74621999999999</v>
      </c>
      <c r="N586" s="2">
        <f t="shared" si="445"/>
        <v>697.245318</v>
      </c>
      <c r="O586" s="41">
        <f t="shared" si="446"/>
        <v>627.91959999999995</v>
      </c>
      <c r="P586" s="74">
        <f t="shared" si="441"/>
        <v>649.98163999999986</v>
      </c>
      <c r="Q586" s="74" t="e">
        <f>+#REF!</f>
        <v>#REF!</v>
      </c>
      <c r="R586" s="74">
        <f t="shared" si="439"/>
        <v>757.74621999999999</v>
      </c>
    </row>
    <row r="587" spans="1:18" s="29" customFormat="1" ht="12" hidden="1" customHeight="1" x14ac:dyDescent="0.2">
      <c r="A587" s="6"/>
      <c r="B587" s="18"/>
      <c r="C587" s="6" t="s">
        <v>300</v>
      </c>
      <c r="D587" s="49" t="s">
        <v>262</v>
      </c>
      <c r="E587" s="6"/>
      <c r="F587" s="83">
        <v>135.91999999999999</v>
      </c>
      <c r="G587" s="3">
        <f>+F587*0.84</f>
        <v>114.17279999999998</v>
      </c>
      <c r="H587" s="3">
        <f>+F587*75.11%</f>
        <v>102.08951199999998</v>
      </c>
      <c r="I587" s="3">
        <f>+F587*71.33%</f>
        <v>96.951735999999983</v>
      </c>
      <c r="J587" s="3">
        <f t="shared" si="442"/>
        <v>122.32799999999999</v>
      </c>
      <c r="K587" s="3">
        <f t="shared" si="440"/>
        <v>122.32799999999999</v>
      </c>
      <c r="L587" s="3">
        <f t="shared" si="443"/>
        <v>108.73599999999999</v>
      </c>
      <c r="M587" s="41">
        <f t="shared" si="444"/>
        <v>121.37656</v>
      </c>
      <c r="N587" s="2">
        <f t="shared" si="445"/>
        <v>111.68546399999998</v>
      </c>
      <c r="O587" s="41">
        <f t="shared" si="446"/>
        <v>100.5808</v>
      </c>
      <c r="P587" s="74">
        <f t="shared" si="441"/>
        <v>104.11471999999998</v>
      </c>
      <c r="Q587" s="74" t="e">
        <f>+#REF!</f>
        <v>#REF!</v>
      </c>
      <c r="R587" s="74">
        <f t="shared" si="439"/>
        <v>121.37656</v>
      </c>
    </row>
    <row r="588" spans="1:18" s="29" customFormat="1" ht="12" hidden="1" customHeight="1" x14ac:dyDescent="0.2">
      <c r="A588" s="6"/>
      <c r="B588" s="18"/>
      <c r="C588" s="6" t="s">
        <v>386</v>
      </c>
      <c r="D588" s="49" t="s">
        <v>140</v>
      </c>
      <c r="E588" s="33"/>
      <c r="F588" s="83">
        <v>940.88</v>
      </c>
      <c r="G588" s="3">
        <f>+F588*0.84</f>
        <v>790.33920000000001</v>
      </c>
      <c r="H588" s="3">
        <f>+F588*75.11%</f>
        <v>706.69496800000002</v>
      </c>
      <c r="I588" s="3">
        <f>+F588*71.33%</f>
        <v>671.12970399999995</v>
      </c>
      <c r="J588" s="3">
        <f t="shared" si="442"/>
        <v>846.79200000000003</v>
      </c>
      <c r="K588" s="3">
        <f t="shared" si="440"/>
        <v>846.79200000000003</v>
      </c>
      <c r="L588" s="3">
        <f t="shared" si="443"/>
        <v>752.70400000000006</v>
      </c>
      <c r="M588" s="41">
        <f t="shared" si="444"/>
        <v>840.20583999999997</v>
      </c>
      <c r="N588" s="2">
        <f t="shared" si="445"/>
        <v>773.12109599999997</v>
      </c>
      <c r="O588" s="41">
        <f t="shared" si="446"/>
        <v>696.25120000000004</v>
      </c>
      <c r="P588" s="74">
        <f t="shared" si="441"/>
        <v>720.71407999999985</v>
      </c>
      <c r="Q588" s="74" t="e">
        <f>+#REF!</f>
        <v>#REF!</v>
      </c>
      <c r="R588" s="74">
        <f t="shared" si="439"/>
        <v>840.20583999999997</v>
      </c>
    </row>
    <row r="589" spans="1:18" s="29" customFormat="1" ht="12" hidden="1" customHeight="1" x14ac:dyDescent="0.2">
      <c r="A589" s="6"/>
      <c r="B589" s="18"/>
      <c r="C589" s="38" t="s">
        <v>385</v>
      </c>
      <c r="D589" s="49" t="s">
        <v>247</v>
      </c>
      <c r="E589" s="6">
        <v>28119</v>
      </c>
      <c r="F589" s="83">
        <v>2880.02</v>
      </c>
      <c r="G589" s="41">
        <f t="shared" ref="G589:G591" si="447">+F589*0.84</f>
        <v>2419.2167999999997</v>
      </c>
      <c r="H589" s="41">
        <f t="shared" ref="H589:H591" si="448">+F589*75.11%</f>
        <v>2163.1830220000002</v>
      </c>
      <c r="I589" s="41">
        <f t="shared" ref="I589:I591" si="449">+F589*71.33%</f>
        <v>2054.3182659999998</v>
      </c>
      <c r="J589" s="41">
        <f t="shared" si="442"/>
        <v>2592.018</v>
      </c>
      <c r="K589" s="41">
        <f t="shared" si="440"/>
        <v>2592.018</v>
      </c>
      <c r="L589" s="41">
        <f t="shared" si="443"/>
        <v>2304.0160000000001</v>
      </c>
      <c r="M589" s="41">
        <f t="shared" si="444"/>
        <v>2571.8578600000001</v>
      </c>
      <c r="N589" s="2">
        <f t="shared" si="445"/>
        <v>2366.5124339999998</v>
      </c>
      <c r="O589" s="41">
        <f t="shared" si="446"/>
        <v>2131.2147999999997</v>
      </c>
      <c r="P589" s="74">
        <f t="shared" si="441"/>
        <v>2206.0953199999999</v>
      </c>
      <c r="Q589" s="74" t="e">
        <f>+#REF!</f>
        <v>#REF!</v>
      </c>
      <c r="R589" s="74">
        <f t="shared" si="439"/>
        <v>2571.8578600000001</v>
      </c>
    </row>
    <row r="590" spans="1:18" s="29" customFormat="1" ht="12" hidden="1" customHeight="1" x14ac:dyDescent="0.2">
      <c r="A590" s="6"/>
      <c r="B590" s="18"/>
      <c r="C590" s="6" t="s">
        <v>242</v>
      </c>
      <c r="D590" s="49" t="s">
        <v>266</v>
      </c>
      <c r="E590" s="6"/>
      <c r="F590" s="83">
        <v>665.89</v>
      </c>
      <c r="G590" s="3">
        <f t="shared" si="447"/>
        <v>559.34759999999994</v>
      </c>
      <c r="H590" s="3">
        <f t="shared" si="448"/>
        <v>500.14997899999997</v>
      </c>
      <c r="I590" s="3">
        <f t="shared" si="449"/>
        <v>474.97933699999993</v>
      </c>
      <c r="J590" s="3">
        <f t="shared" si="442"/>
        <v>599.30100000000004</v>
      </c>
      <c r="K590" s="3">
        <f t="shared" si="440"/>
        <v>599.30100000000004</v>
      </c>
      <c r="L590" s="3">
        <f t="shared" si="443"/>
        <v>532.71199999999999</v>
      </c>
      <c r="M590" s="41">
        <f t="shared" si="444"/>
        <v>594.63977</v>
      </c>
      <c r="N590" s="2">
        <f t="shared" si="445"/>
        <v>547.16181299999994</v>
      </c>
      <c r="O590" s="41">
        <f t="shared" si="446"/>
        <v>492.7586</v>
      </c>
      <c r="P590" s="74">
        <f t="shared" si="441"/>
        <v>510.07173999999992</v>
      </c>
      <c r="Q590" s="74" t="e">
        <f>+#REF!</f>
        <v>#REF!</v>
      </c>
      <c r="R590" s="74">
        <f t="shared" si="439"/>
        <v>594.63977</v>
      </c>
    </row>
    <row r="591" spans="1:18" s="29" customFormat="1" ht="12" hidden="1" customHeight="1" x14ac:dyDescent="0.2">
      <c r="A591" s="6"/>
      <c r="B591" s="18"/>
      <c r="C591" s="6" t="s">
        <v>274</v>
      </c>
      <c r="D591" s="49" t="s">
        <v>249</v>
      </c>
      <c r="E591" s="6"/>
      <c r="F591" s="83">
        <v>338.58</v>
      </c>
      <c r="G591" s="41">
        <f t="shared" si="447"/>
        <v>284.40719999999999</v>
      </c>
      <c r="H591" s="41">
        <f t="shared" si="448"/>
        <v>254.30743799999999</v>
      </c>
      <c r="I591" s="41">
        <f t="shared" si="449"/>
        <v>241.50911399999995</v>
      </c>
      <c r="J591" s="41">
        <f t="shared" si="442"/>
        <v>304.72199999999998</v>
      </c>
      <c r="K591" s="41">
        <f t="shared" si="440"/>
        <v>304.72199999999998</v>
      </c>
      <c r="L591" s="41">
        <f t="shared" si="443"/>
        <v>270.86399999999998</v>
      </c>
      <c r="M591" s="41">
        <f t="shared" si="444"/>
        <v>302.35194000000001</v>
      </c>
      <c r="N591" s="2">
        <f t="shared" si="445"/>
        <v>278.211186</v>
      </c>
      <c r="O591" s="41">
        <f t="shared" si="446"/>
        <v>250.54919999999998</v>
      </c>
      <c r="P591" s="74">
        <f t="shared" si="441"/>
        <v>259.35227999999995</v>
      </c>
      <c r="Q591" s="74" t="e">
        <f>+#REF!</f>
        <v>#REF!</v>
      </c>
      <c r="R591" s="74">
        <f t="shared" si="439"/>
        <v>302.35194000000001</v>
      </c>
    </row>
    <row r="592" spans="1:18" s="29" customFormat="1" ht="12" hidden="1" customHeight="1" x14ac:dyDescent="0.2">
      <c r="A592" s="6"/>
      <c r="B592" s="18"/>
      <c r="C592" s="6"/>
      <c r="D592" s="49"/>
      <c r="E592" s="6"/>
      <c r="F592" s="82"/>
      <c r="G592" s="3"/>
      <c r="H592" s="3"/>
      <c r="I592" s="3"/>
      <c r="J592" s="3"/>
      <c r="K592" s="3"/>
      <c r="L592" s="3"/>
      <c r="M592" s="41"/>
      <c r="N592" s="2"/>
      <c r="O592" s="41"/>
      <c r="P592" s="74"/>
      <c r="Q592" s="74"/>
      <c r="R592" s="74"/>
    </row>
    <row r="593" spans="1:18" s="29" customFormat="1" ht="12" hidden="1" customHeight="1" x14ac:dyDescent="0.2">
      <c r="A593" s="6"/>
      <c r="C593" s="6"/>
      <c r="D593" s="49"/>
      <c r="E593" s="6"/>
      <c r="F593" s="82"/>
      <c r="G593" s="3"/>
      <c r="H593" s="3"/>
      <c r="I593" s="3"/>
      <c r="J593" s="3"/>
      <c r="K593" s="3"/>
      <c r="L593" s="3"/>
      <c r="M593" s="41"/>
      <c r="N593" s="2"/>
      <c r="O593" s="41"/>
      <c r="P593" s="74"/>
      <c r="Q593" s="74"/>
      <c r="R593" s="74"/>
    </row>
    <row r="594" spans="1:18" s="29" customFormat="1" ht="12" x14ac:dyDescent="0.2">
      <c r="A594" s="6">
        <v>226</v>
      </c>
      <c r="B594" s="18" t="s">
        <v>387</v>
      </c>
      <c r="C594" s="6" t="s">
        <v>338</v>
      </c>
      <c r="D594" s="49" t="s">
        <v>18</v>
      </c>
      <c r="E594" s="6">
        <v>28190</v>
      </c>
      <c r="F594" s="91">
        <v>901.07</v>
      </c>
      <c r="G594" s="3">
        <f>+F594*0.84</f>
        <v>756.89880000000005</v>
      </c>
      <c r="H594" s="2">
        <f>+F594*0.7287</f>
        <v>656.60970900000007</v>
      </c>
      <c r="I594" s="2">
        <f>+F594*0.692</f>
        <v>623.54043999999999</v>
      </c>
      <c r="J594" s="2">
        <f>+F594*0.89</f>
        <v>801.95230000000004</v>
      </c>
      <c r="K594" s="3">
        <f t="shared" ref="K594:K600" si="450">+F594*0.9</f>
        <v>810.96300000000008</v>
      </c>
      <c r="L594" s="2">
        <f>+F594*0.789</f>
        <v>710.94423000000006</v>
      </c>
      <c r="M594" s="67">
        <f>0.885*F594</f>
        <v>797.44695000000002</v>
      </c>
      <c r="N594" s="2">
        <f>+F594*0.26</f>
        <v>234.27820000000003</v>
      </c>
      <c r="O594" s="41">
        <f>+F594*0.8217</f>
        <v>740.40921900000001</v>
      </c>
      <c r="P594" s="74">
        <f t="shared" ref="P594:P599" si="451">+F594*76.6%</f>
        <v>690.21961999999996</v>
      </c>
      <c r="Q594" s="74">
        <f>MIN(H594:P594)</f>
        <v>234.27820000000003</v>
      </c>
      <c r="R594" s="74">
        <f>MAX(H594:P594)</f>
        <v>810.96300000000008</v>
      </c>
    </row>
    <row r="595" spans="1:18" s="29" customFormat="1" ht="12" hidden="1" customHeight="1" x14ac:dyDescent="0.2">
      <c r="A595" s="6"/>
      <c r="B595" s="18"/>
      <c r="C595" s="6" t="s">
        <v>261</v>
      </c>
      <c r="D595" s="49" t="s">
        <v>262</v>
      </c>
      <c r="E595" s="6"/>
      <c r="F595" s="83">
        <v>910.91</v>
      </c>
      <c r="G595" s="3">
        <f>+F595*0.84</f>
        <v>765.1644</v>
      </c>
      <c r="H595" s="3">
        <f>+F595*75.11%</f>
        <v>684.18450099999995</v>
      </c>
      <c r="I595" s="3">
        <f>+F595*71.33%</f>
        <v>649.75210299999992</v>
      </c>
      <c r="J595" s="3">
        <f t="shared" ref="J595:J600" si="452">+F595*0.9</f>
        <v>819.81899999999996</v>
      </c>
      <c r="K595" s="3">
        <f t="shared" si="450"/>
        <v>819.81899999999996</v>
      </c>
      <c r="L595" s="3">
        <f t="shared" ref="L595:L600" si="453">+F595*0.8</f>
        <v>728.72800000000007</v>
      </c>
      <c r="M595" s="41">
        <f t="shared" ref="M595:M600" si="454">89.3%*F595</f>
        <v>813.44263000000001</v>
      </c>
      <c r="N595" s="2">
        <f>+F595*82.17%</f>
        <v>748.49474699999996</v>
      </c>
      <c r="O595" s="41">
        <f>+F595*0.74</f>
        <v>674.07339999999999</v>
      </c>
      <c r="P595" s="74">
        <f t="shared" si="451"/>
        <v>697.75705999999991</v>
      </c>
      <c r="Q595" s="74" t="e">
        <f>+#REF!</f>
        <v>#REF!</v>
      </c>
      <c r="R595" s="74">
        <f t="shared" si="439"/>
        <v>813.44263000000001</v>
      </c>
    </row>
    <row r="596" spans="1:18" s="29" customFormat="1" ht="12" hidden="1" customHeight="1" x14ac:dyDescent="0.2">
      <c r="A596" s="6"/>
      <c r="B596" s="18"/>
      <c r="C596" s="6" t="s">
        <v>265</v>
      </c>
      <c r="D596" s="49" t="s">
        <v>388</v>
      </c>
      <c r="E596" s="6"/>
      <c r="F596" s="83">
        <v>172.43</v>
      </c>
      <c r="G596" s="3">
        <f>+F596*0.84</f>
        <v>144.84119999999999</v>
      </c>
      <c r="H596" s="3">
        <f>+F596*75.11%</f>
        <v>129.51217299999999</v>
      </c>
      <c r="I596" s="3">
        <f>+F596*71.33%</f>
        <v>122.99431899999999</v>
      </c>
      <c r="J596" s="3">
        <f t="shared" si="452"/>
        <v>155.18700000000001</v>
      </c>
      <c r="K596" s="3">
        <f t="shared" si="450"/>
        <v>155.18700000000001</v>
      </c>
      <c r="L596" s="3">
        <f t="shared" si="453"/>
        <v>137.94400000000002</v>
      </c>
      <c r="M596" s="41">
        <f t="shared" si="454"/>
        <v>153.97999000000002</v>
      </c>
      <c r="N596" s="2">
        <f>+F596*82.17%</f>
        <v>141.685731</v>
      </c>
      <c r="O596" s="41">
        <f>+F596*0.74</f>
        <v>127.59820000000001</v>
      </c>
      <c r="P596" s="74">
        <f t="shared" si="451"/>
        <v>132.08138</v>
      </c>
      <c r="Q596" s="74" t="e">
        <f>+#REF!</f>
        <v>#REF!</v>
      </c>
      <c r="R596" s="74">
        <f t="shared" si="439"/>
        <v>153.97999000000002</v>
      </c>
    </row>
    <row r="597" spans="1:18" s="29" customFormat="1" ht="12" hidden="1" customHeight="1" x14ac:dyDescent="0.2">
      <c r="A597" s="6"/>
      <c r="B597" s="18"/>
      <c r="C597" s="33" t="s">
        <v>252</v>
      </c>
      <c r="D597" s="49" t="s">
        <v>49</v>
      </c>
      <c r="E597" s="6"/>
      <c r="F597" s="83">
        <v>1578.03</v>
      </c>
      <c r="G597" s="3">
        <f>+F597*0.84</f>
        <v>1325.5452</v>
      </c>
      <c r="H597" s="3">
        <f>+F597*75.11%</f>
        <v>1185.258333</v>
      </c>
      <c r="I597" s="3">
        <f>+F597*71.33%</f>
        <v>1125.6087989999999</v>
      </c>
      <c r="J597" s="3">
        <f t="shared" si="452"/>
        <v>1420.2270000000001</v>
      </c>
      <c r="K597" s="3">
        <f t="shared" si="450"/>
        <v>1420.2270000000001</v>
      </c>
      <c r="L597" s="3">
        <f t="shared" si="453"/>
        <v>1262.424</v>
      </c>
      <c r="M597" s="41">
        <f t="shared" si="454"/>
        <v>1409.1807899999999</v>
      </c>
      <c r="N597" s="2">
        <f>+F597*82.17%</f>
        <v>1296.6672509999999</v>
      </c>
      <c r="O597" s="41">
        <f>+F597*0.74</f>
        <v>1167.7421999999999</v>
      </c>
      <c r="P597" s="74">
        <f t="shared" si="451"/>
        <v>1208.7709799999998</v>
      </c>
      <c r="Q597" s="74" t="e">
        <f>+#REF!</f>
        <v>#REF!</v>
      </c>
      <c r="R597" s="74">
        <f t="shared" si="439"/>
        <v>1409.1807899999999</v>
      </c>
    </row>
    <row r="598" spans="1:18" s="29" customFormat="1" ht="12" hidden="1" customHeight="1" x14ac:dyDescent="0.2">
      <c r="A598" s="6"/>
      <c r="B598" s="18"/>
      <c r="C598" s="63" t="s">
        <v>387</v>
      </c>
      <c r="D598" s="49" t="s">
        <v>360</v>
      </c>
      <c r="E598" s="6">
        <v>28190</v>
      </c>
      <c r="F598" s="83">
        <v>2880.02</v>
      </c>
      <c r="G598" s="41">
        <f t="shared" ref="G598:G599" si="455">+F598*0.84</f>
        <v>2419.2167999999997</v>
      </c>
      <c r="H598" s="41">
        <f t="shared" ref="H598:H599" si="456">+F598*75.11%</f>
        <v>2163.1830220000002</v>
      </c>
      <c r="I598" s="41">
        <f t="shared" ref="I598:I599" si="457">+F598*71.33%</f>
        <v>2054.3182659999998</v>
      </c>
      <c r="J598" s="41">
        <f t="shared" si="452"/>
        <v>2592.018</v>
      </c>
      <c r="K598" s="41">
        <f t="shared" si="450"/>
        <v>2592.018</v>
      </c>
      <c r="L598" s="41">
        <f t="shared" si="453"/>
        <v>2304.0160000000001</v>
      </c>
      <c r="M598" s="41">
        <f t="shared" si="454"/>
        <v>2571.8578600000001</v>
      </c>
      <c r="N598" s="2">
        <f>+F598*82.17%</f>
        <v>2366.5124339999998</v>
      </c>
      <c r="O598" s="41">
        <f>+F598*0.74</f>
        <v>2131.2147999999997</v>
      </c>
      <c r="P598" s="74">
        <f t="shared" si="451"/>
        <v>2206.0953199999999</v>
      </c>
      <c r="Q598" s="74" t="e">
        <f>+#REF!</f>
        <v>#REF!</v>
      </c>
      <c r="R598" s="74">
        <f t="shared" si="439"/>
        <v>2571.8578600000001</v>
      </c>
    </row>
    <row r="599" spans="1:18" s="29" customFormat="1" ht="12" hidden="1" customHeight="1" x14ac:dyDescent="0.2">
      <c r="A599" s="6"/>
      <c r="B599" s="18"/>
      <c r="C599" s="6" t="s">
        <v>242</v>
      </c>
      <c r="D599" s="49" t="s">
        <v>243</v>
      </c>
      <c r="E599" s="6"/>
      <c r="F599" s="83">
        <v>635.36</v>
      </c>
      <c r="G599" s="3">
        <f t="shared" si="455"/>
        <v>533.70240000000001</v>
      </c>
      <c r="H599" s="3">
        <f t="shared" si="456"/>
        <v>477.21889600000003</v>
      </c>
      <c r="I599" s="3">
        <f t="shared" si="457"/>
        <v>453.20228799999995</v>
      </c>
      <c r="J599" s="3">
        <f t="shared" si="452"/>
        <v>571.82400000000007</v>
      </c>
      <c r="K599" s="3">
        <f t="shared" si="450"/>
        <v>571.82400000000007</v>
      </c>
      <c r="L599" s="3">
        <f t="shared" si="453"/>
        <v>508.28800000000001</v>
      </c>
      <c r="M599" s="41">
        <f t="shared" si="454"/>
        <v>567.37648000000002</v>
      </c>
      <c r="N599" s="2">
        <f>+F599*82.17%</f>
        <v>522.07531200000005</v>
      </c>
      <c r="O599" s="41">
        <f>+F599*0.74</f>
        <v>470.16640000000001</v>
      </c>
      <c r="P599" s="74">
        <f t="shared" si="451"/>
        <v>486.68575999999996</v>
      </c>
      <c r="Q599" s="74" t="e">
        <f>+#REF!</f>
        <v>#REF!</v>
      </c>
      <c r="R599" s="74">
        <f t="shared" si="439"/>
        <v>567.37648000000002</v>
      </c>
    </row>
    <row r="600" spans="1:18" s="29" customFormat="1" ht="12" hidden="1" customHeight="1" x14ac:dyDescent="0.2">
      <c r="A600" s="6"/>
      <c r="B600" s="18"/>
      <c r="C600" s="6" t="s">
        <v>296</v>
      </c>
      <c r="D600" s="49" t="s">
        <v>249</v>
      </c>
      <c r="E600" s="6"/>
      <c r="F600" s="83">
        <v>374.11</v>
      </c>
      <c r="G600" s="3">
        <f t="shared" ref="G600" si="458">+F600*0.84</f>
        <v>314.25240000000002</v>
      </c>
      <c r="H600" s="3">
        <f t="shared" ref="H600" si="459">+F600*75.11%</f>
        <v>280.99402100000003</v>
      </c>
      <c r="I600" s="3">
        <f t="shared" ref="I600" si="460">+F600*71.33%</f>
        <v>266.85266300000001</v>
      </c>
      <c r="J600" s="3">
        <f t="shared" si="452"/>
        <v>336.69900000000001</v>
      </c>
      <c r="K600" s="3">
        <f t="shared" si="450"/>
        <v>336.69900000000001</v>
      </c>
      <c r="L600" s="3">
        <f t="shared" si="453"/>
        <v>299.28800000000001</v>
      </c>
      <c r="M600" s="41">
        <f t="shared" si="454"/>
        <v>334.08023000000003</v>
      </c>
      <c r="N600" s="2"/>
      <c r="O600" s="41"/>
      <c r="P600" s="74"/>
      <c r="Q600" s="74"/>
      <c r="R600" s="74"/>
    </row>
    <row r="601" spans="1:18" s="29" customFormat="1" ht="12" hidden="1" customHeight="1" x14ac:dyDescent="0.2">
      <c r="A601" s="6"/>
      <c r="B601" s="18"/>
      <c r="C601" s="6"/>
      <c r="D601" s="49"/>
      <c r="E601" s="6"/>
      <c r="F601" s="82"/>
      <c r="G601" s="3"/>
      <c r="H601" s="3"/>
      <c r="I601" s="3"/>
      <c r="J601" s="3"/>
      <c r="K601" s="3"/>
      <c r="L601" s="3"/>
      <c r="M601" s="41"/>
      <c r="N601" s="2"/>
      <c r="O601" s="41"/>
      <c r="P601" s="74"/>
      <c r="Q601" s="74"/>
      <c r="R601" s="74"/>
    </row>
    <row r="602" spans="1:18" s="29" customFormat="1" ht="12" hidden="1" customHeight="1" x14ac:dyDescent="0.2">
      <c r="A602" s="6"/>
      <c r="C602" s="6"/>
      <c r="D602" s="49"/>
      <c r="E602" s="6"/>
      <c r="F602" s="82"/>
      <c r="G602" s="3"/>
      <c r="H602" s="3"/>
      <c r="I602" s="3"/>
      <c r="J602" s="3"/>
      <c r="K602" s="3"/>
      <c r="L602" s="3"/>
      <c r="M602" s="41"/>
      <c r="N602" s="2"/>
      <c r="O602" s="41"/>
      <c r="P602" s="74"/>
      <c r="Q602" s="74"/>
      <c r="R602" s="74"/>
    </row>
    <row r="603" spans="1:18" s="29" customFormat="1" ht="12" x14ac:dyDescent="0.2">
      <c r="A603" s="6">
        <v>227</v>
      </c>
      <c r="B603" s="18" t="s">
        <v>389</v>
      </c>
      <c r="C603" s="6" t="s">
        <v>338</v>
      </c>
      <c r="D603" s="49" t="s">
        <v>18</v>
      </c>
      <c r="E603" s="6">
        <v>30520</v>
      </c>
      <c r="F603" s="93"/>
      <c r="G603" s="3"/>
      <c r="H603" s="2">
        <f>+F603*0.7287</f>
        <v>0</v>
      </c>
      <c r="I603" s="2">
        <f>+F603*0.692</f>
        <v>0</v>
      </c>
      <c r="J603" s="2">
        <f>+F603*0.89</f>
        <v>0</v>
      </c>
      <c r="K603" s="3"/>
      <c r="L603" s="2">
        <f>+F603*0.789</f>
        <v>0</v>
      </c>
      <c r="M603" s="67">
        <f>0.885*F603</f>
        <v>0</v>
      </c>
      <c r="N603" s="2">
        <f>+F603*0.26</f>
        <v>0</v>
      </c>
      <c r="O603" s="41">
        <f>+F603*0.8217</f>
        <v>0</v>
      </c>
      <c r="P603" s="74"/>
      <c r="Q603" s="74">
        <f>MIN(H603:P603)</f>
        <v>0</v>
      </c>
      <c r="R603" s="74">
        <f>MAX(H603:P603)</f>
        <v>0</v>
      </c>
    </row>
    <row r="604" spans="1:18" s="29" customFormat="1" ht="12" hidden="1" customHeight="1" x14ac:dyDescent="0.2">
      <c r="A604" s="6"/>
      <c r="B604" s="18"/>
      <c r="C604" s="6" t="s">
        <v>261</v>
      </c>
      <c r="D604" s="49" t="s">
        <v>262</v>
      </c>
      <c r="E604" s="6"/>
      <c r="F604" s="83">
        <v>1840.25</v>
      </c>
      <c r="G604" s="3">
        <f>+F604*0.84</f>
        <v>1545.81</v>
      </c>
      <c r="H604" s="3">
        <f>+F604*75.11%</f>
        <v>1382.211775</v>
      </c>
      <c r="I604" s="3">
        <f>+F604*71.33%</f>
        <v>1312.6503249999998</v>
      </c>
      <c r="J604" s="3">
        <f t="shared" ref="J604:J609" si="461">+F604*0.9</f>
        <v>1656.2250000000001</v>
      </c>
      <c r="K604" s="3">
        <f t="shared" ref="K604:K609" si="462">+F604*0.9</f>
        <v>1656.2250000000001</v>
      </c>
      <c r="L604" s="3">
        <f t="shared" ref="L604:L609" si="463">+F604*0.8</f>
        <v>1472.2</v>
      </c>
      <c r="M604" s="41">
        <f t="shared" ref="M604:M609" si="464">89.3%*F604</f>
        <v>1643.3432500000001</v>
      </c>
      <c r="N604" s="2">
        <f t="shared" ref="N604:N609" si="465">+F604*82.17%</f>
        <v>1512.133425</v>
      </c>
      <c r="O604" s="41">
        <f t="shared" ref="O604:O609" si="466">+F604*0.74</f>
        <v>1361.7850000000001</v>
      </c>
      <c r="P604" s="74">
        <f t="shared" ref="P604:P609" si="467">+F604*76.6%</f>
        <v>1409.6314999999997</v>
      </c>
      <c r="Q604" s="74" t="e">
        <f>+#REF!</f>
        <v>#REF!</v>
      </c>
      <c r="R604" s="74">
        <f t="shared" si="439"/>
        <v>1643.3432500000001</v>
      </c>
    </row>
    <row r="605" spans="1:18" s="29" customFormat="1" ht="12" hidden="1" customHeight="1" x14ac:dyDescent="0.2">
      <c r="A605" s="6"/>
      <c r="B605" s="18"/>
      <c r="C605" s="6" t="s">
        <v>265</v>
      </c>
      <c r="D605" s="49" t="s">
        <v>266</v>
      </c>
      <c r="E605" s="6"/>
      <c r="F605" s="83">
        <v>3992.95</v>
      </c>
      <c r="G605" s="3">
        <f>+F605*0.84</f>
        <v>3354.0779999999995</v>
      </c>
      <c r="H605" s="3">
        <f>+F605*75.11%</f>
        <v>2999.1047449999996</v>
      </c>
      <c r="I605" s="3">
        <f>+F605*71.33%</f>
        <v>2848.1712349999998</v>
      </c>
      <c r="J605" s="3">
        <f t="shared" si="461"/>
        <v>3593.6549999999997</v>
      </c>
      <c r="K605" s="3">
        <f t="shared" si="462"/>
        <v>3593.6549999999997</v>
      </c>
      <c r="L605" s="3">
        <f t="shared" si="463"/>
        <v>3194.36</v>
      </c>
      <c r="M605" s="41">
        <f t="shared" si="464"/>
        <v>3565.70435</v>
      </c>
      <c r="N605" s="2">
        <f t="shared" si="465"/>
        <v>3281.0070149999997</v>
      </c>
      <c r="O605" s="41">
        <f t="shared" si="466"/>
        <v>2954.7829999999999</v>
      </c>
      <c r="P605" s="74">
        <f t="shared" si="467"/>
        <v>3058.5996999999993</v>
      </c>
      <c r="Q605" s="74" t="e">
        <f>+#REF!</f>
        <v>#REF!</v>
      </c>
      <c r="R605" s="74">
        <f t="shared" si="439"/>
        <v>3565.70435</v>
      </c>
    </row>
    <row r="606" spans="1:18" s="29" customFormat="1" ht="12" hidden="1" customHeight="1" x14ac:dyDescent="0.2">
      <c r="A606" s="6"/>
      <c r="B606" s="18"/>
      <c r="C606" s="6" t="s">
        <v>255</v>
      </c>
      <c r="D606" s="49" t="s">
        <v>256</v>
      </c>
      <c r="E606" s="6"/>
      <c r="F606" s="83">
        <v>337.32</v>
      </c>
      <c r="G606" s="3">
        <f t="shared" ref="G606:G609" si="468">+F606*0.84</f>
        <v>283.34879999999998</v>
      </c>
      <c r="H606" s="3">
        <f t="shared" ref="H606:H609" si="469">+F606*75.11%</f>
        <v>253.361052</v>
      </c>
      <c r="I606" s="3">
        <f t="shared" ref="I606:I609" si="470">+F606*71.33%</f>
        <v>240.61035599999997</v>
      </c>
      <c r="J606" s="3">
        <f t="shared" si="461"/>
        <v>303.58800000000002</v>
      </c>
      <c r="K606" s="3">
        <f t="shared" si="462"/>
        <v>303.58800000000002</v>
      </c>
      <c r="L606" s="3">
        <f t="shared" si="463"/>
        <v>269.85599999999999</v>
      </c>
      <c r="M606" s="41">
        <f t="shared" si="464"/>
        <v>301.22676000000001</v>
      </c>
      <c r="N606" s="2">
        <f t="shared" si="465"/>
        <v>277.17584399999998</v>
      </c>
      <c r="O606" s="41">
        <f t="shared" si="466"/>
        <v>249.61679999999998</v>
      </c>
      <c r="P606" s="74">
        <f t="shared" si="467"/>
        <v>258.38711999999998</v>
      </c>
      <c r="Q606" s="74" t="e">
        <f>+#REF!</f>
        <v>#REF!</v>
      </c>
      <c r="R606" s="74">
        <f t="shared" si="439"/>
        <v>301.22676000000001</v>
      </c>
    </row>
    <row r="607" spans="1:18" s="29" customFormat="1" ht="12" hidden="1" customHeight="1" x14ac:dyDescent="0.2">
      <c r="A607" s="6"/>
      <c r="B607" s="18"/>
      <c r="C607" s="38" t="s">
        <v>389</v>
      </c>
      <c r="D607" s="49" t="s">
        <v>247</v>
      </c>
      <c r="E607" s="6">
        <v>30520</v>
      </c>
      <c r="F607" s="83">
        <v>7089.28</v>
      </c>
      <c r="G607" s="3">
        <f t="shared" si="468"/>
        <v>5954.9951999999994</v>
      </c>
      <c r="H607" s="3">
        <f t="shared" si="469"/>
        <v>5324.7582079999993</v>
      </c>
      <c r="I607" s="3">
        <f t="shared" si="470"/>
        <v>5056.7834239999993</v>
      </c>
      <c r="J607" s="3">
        <f t="shared" si="461"/>
        <v>6380.3519999999999</v>
      </c>
      <c r="K607" s="3">
        <f t="shared" si="462"/>
        <v>6380.3519999999999</v>
      </c>
      <c r="L607" s="3">
        <f t="shared" si="463"/>
        <v>5671.424</v>
      </c>
      <c r="M607" s="41">
        <f t="shared" si="464"/>
        <v>6330.7270399999998</v>
      </c>
      <c r="N607" s="2">
        <f t="shared" si="465"/>
        <v>5825.2613759999995</v>
      </c>
      <c r="O607" s="41">
        <f t="shared" si="466"/>
        <v>5246.0671999999995</v>
      </c>
      <c r="P607" s="74">
        <f t="shared" si="467"/>
        <v>5430.3884799999987</v>
      </c>
      <c r="Q607" s="74" t="e">
        <f>+#REF!</f>
        <v>#REF!</v>
      </c>
      <c r="R607" s="74">
        <f t="shared" si="439"/>
        <v>6330.7270399999998</v>
      </c>
    </row>
    <row r="608" spans="1:18" s="29" customFormat="1" ht="12" hidden="1" customHeight="1" x14ac:dyDescent="0.2">
      <c r="A608" s="6"/>
      <c r="B608" s="18"/>
      <c r="C608" s="6" t="s">
        <v>242</v>
      </c>
      <c r="D608" s="49" t="s">
        <v>243</v>
      </c>
      <c r="E608" s="6"/>
      <c r="F608" s="83">
        <v>321.86</v>
      </c>
      <c r="G608" s="3">
        <f t="shared" si="468"/>
        <v>270.36239999999998</v>
      </c>
      <c r="H608" s="3">
        <f t="shared" si="469"/>
        <v>241.74904600000002</v>
      </c>
      <c r="I608" s="3">
        <f t="shared" si="470"/>
        <v>229.58273799999998</v>
      </c>
      <c r="J608" s="3">
        <f t="shared" si="461"/>
        <v>289.67400000000004</v>
      </c>
      <c r="K608" s="3">
        <f t="shared" si="462"/>
        <v>289.67400000000004</v>
      </c>
      <c r="L608" s="3">
        <f t="shared" si="463"/>
        <v>257.488</v>
      </c>
      <c r="M608" s="41">
        <f t="shared" si="464"/>
        <v>287.42098000000004</v>
      </c>
      <c r="N608" s="2">
        <f t="shared" si="465"/>
        <v>264.47236200000003</v>
      </c>
      <c r="O608" s="41">
        <f t="shared" si="466"/>
        <v>238.1764</v>
      </c>
      <c r="P608" s="74">
        <f t="shared" si="467"/>
        <v>246.54475999999997</v>
      </c>
      <c r="Q608" s="74" t="e">
        <f>+#REF!</f>
        <v>#REF!</v>
      </c>
      <c r="R608" s="74">
        <f t="shared" si="439"/>
        <v>287.42098000000004</v>
      </c>
    </row>
    <row r="609" spans="1:18" s="29" customFormat="1" ht="12" hidden="1" customHeight="1" x14ac:dyDescent="0.2">
      <c r="A609" s="6"/>
      <c r="B609" s="18"/>
      <c r="C609" s="6" t="s">
        <v>296</v>
      </c>
      <c r="D609" s="49" t="s">
        <v>249</v>
      </c>
      <c r="E609" s="6"/>
      <c r="F609" s="83">
        <v>791.77</v>
      </c>
      <c r="G609" s="3">
        <f t="shared" si="468"/>
        <v>665.08679999999993</v>
      </c>
      <c r="H609" s="3">
        <f t="shared" si="469"/>
        <v>594.69844699999999</v>
      </c>
      <c r="I609" s="3">
        <f t="shared" si="470"/>
        <v>564.76954099999989</v>
      </c>
      <c r="J609" s="3">
        <f t="shared" si="461"/>
        <v>712.59299999999996</v>
      </c>
      <c r="K609" s="3">
        <f t="shared" si="462"/>
        <v>712.59299999999996</v>
      </c>
      <c r="L609" s="3">
        <f t="shared" si="463"/>
        <v>633.41600000000005</v>
      </c>
      <c r="M609" s="41">
        <f t="shared" si="464"/>
        <v>707.05061000000001</v>
      </c>
      <c r="N609" s="2">
        <f t="shared" si="465"/>
        <v>650.59740899999997</v>
      </c>
      <c r="O609" s="41">
        <f t="shared" si="466"/>
        <v>585.90980000000002</v>
      </c>
      <c r="P609" s="74">
        <f t="shared" si="467"/>
        <v>606.49581999999987</v>
      </c>
      <c r="Q609" s="74" t="e">
        <f>+#REF!</f>
        <v>#REF!</v>
      </c>
      <c r="R609" s="74">
        <f t="shared" si="439"/>
        <v>707.05061000000001</v>
      </c>
    </row>
    <row r="610" spans="1:18" s="29" customFormat="1" ht="12" hidden="1" customHeight="1" x14ac:dyDescent="0.2">
      <c r="A610" s="6"/>
      <c r="B610" s="18"/>
      <c r="C610" s="6"/>
      <c r="D610" s="49"/>
      <c r="E610" s="6"/>
      <c r="F610" s="82"/>
      <c r="G610" s="3"/>
      <c r="H610" s="3"/>
      <c r="I610" s="3"/>
      <c r="J610" s="3"/>
      <c r="K610" s="3"/>
      <c r="L610" s="3"/>
      <c r="M610" s="41"/>
      <c r="N610" s="2"/>
      <c r="O610" s="41"/>
      <c r="P610" s="74"/>
      <c r="Q610" s="74"/>
      <c r="R610" s="74"/>
    </row>
    <row r="611" spans="1:18" s="29" customFormat="1" ht="12" hidden="1" customHeight="1" x14ac:dyDescent="0.2">
      <c r="A611" s="6"/>
      <c r="C611" s="6"/>
      <c r="D611" s="49"/>
      <c r="E611" s="6"/>
      <c r="F611" s="82"/>
      <c r="G611" s="3"/>
      <c r="H611" s="3"/>
      <c r="I611" s="3"/>
      <c r="J611" s="3"/>
      <c r="K611" s="3"/>
      <c r="L611" s="3"/>
      <c r="M611" s="41"/>
      <c r="N611" s="2"/>
      <c r="O611" s="41"/>
      <c r="P611" s="74"/>
      <c r="Q611" s="74"/>
      <c r="R611" s="74"/>
    </row>
    <row r="612" spans="1:18" s="29" customFormat="1" ht="12" x14ac:dyDescent="0.2">
      <c r="A612" s="6">
        <v>228</v>
      </c>
      <c r="B612" s="18" t="s">
        <v>390</v>
      </c>
      <c r="C612" s="6" t="s">
        <v>338</v>
      </c>
      <c r="D612" s="49" t="s">
        <v>18</v>
      </c>
      <c r="E612" s="6">
        <v>31237</v>
      </c>
      <c r="F612" s="93"/>
      <c r="G612" s="3"/>
      <c r="H612" s="2">
        <f>+F612*0.7287</f>
        <v>0</v>
      </c>
      <c r="I612" s="2">
        <f>+F612*0.692</f>
        <v>0</v>
      </c>
      <c r="J612" s="2">
        <f>+F612*0.89</f>
        <v>0</v>
      </c>
      <c r="K612" s="3"/>
      <c r="L612" s="2">
        <f>+F612*0.789</f>
        <v>0</v>
      </c>
      <c r="M612" s="67">
        <f>0.885*F612</f>
        <v>0</v>
      </c>
      <c r="N612" s="2">
        <f>+F612*0.26</f>
        <v>0</v>
      </c>
      <c r="O612" s="41">
        <f>+F612*0.8217</f>
        <v>0</v>
      </c>
      <c r="P612" s="74"/>
      <c r="Q612" s="74">
        <f>MIN(H612:P612)</f>
        <v>0</v>
      </c>
      <c r="R612" s="74">
        <f>MAX(H612:P612)</f>
        <v>0</v>
      </c>
    </row>
    <row r="613" spans="1:18" s="29" customFormat="1" ht="12" hidden="1" customHeight="1" x14ac:dyDescent="0.2">
      <c r="A613" s="6"/>
      <c r="B613" s="18"/>
      <c r="C613" s="6" t="s">
        <v>261</v>
      </c>
      <c r="D613" s="49" t="s">
        <v>262</v>
      </c>
      <c r="E613" s="6"/>
      <c r="F613" s="83">
        <v>489.44</v>
      </c>
      <c r="G613" s="3">
        <f t="shared" ref="G613:G618" si="471">+F613*0.84</f>
        <v>411.12959999999998</v>
      </c>
      <c r="H613" s="3">
        <f t="shared" ref="H613:H618" si="472">+F613*75.11%</f>
        <v>367.61838399999999</v>
      </c>
      <c r="I613" s="3">
        <f t="shared" ref="I613:I618" si="473">+F613*71.33%</f>
        <v>349.11755199999999</v>
      </c>
      <c r="J613" s="3">
        <f t="shared" ref="J613:J618" si="474">+F613*0.9</f>
        <v>440.49599999999998</v>
      </c>
      <c r="K613" s="3">
        <f t="shared" ref="K613:K618" si="475">+F613*0.9</f>
        <v>440.49599999999998</v>
      </c>
      <c r="L613" s="3">
        <f t="shared" ref="L613:L618" si="476">+F613*0.8</f>
        <v>391.55200000000002</v>
      </c>
      <c r="M613" s="41">
        <f t="shared" ref="M613:M618" si="477">89.3%*F613</f>
        <v>437.06992000000002</v>
      </c>
      <c r="N613" s="2">
        <f t="shared" ref="N613:N618" si="478">+F613*82.17%</f>
        <v>402.17284799999999</v>
      </c>
      <c r="O613" s="41">
        <f t="shared" ref="O613:O618" si="479">+F613*0.74</f>
        <v>362.18560000000002</v>
      </c>
      <c r="P613" s="74">
        <f t="shared" ref="P613:P618" si="480">+F613*76.6%</f>
        <v>374.91103999999996</v>
      </c>
      <c r="Q613" s="74" t="e">
        <f>+#REF!</f>
        <v>#REF!</v>
      </c>
      <c r="R613" s="74">
        <f t="shared" si="439"/>
        <v>437.06992000000002</v>
      </c>
    </row>
    <row r="614" spans="1:18" s="29" customFormat="1" ht="12" hidden="1" customHeight="1" x14ac:dyDescent="0.2">
      <c r="A614" s="6"/>
      <c r="B614" s="18"/>
      <c r="C614" s="6" t="s">
        <v>265</v>
      </c>
      <c r="D614" s="49" t="s">
        <v>266</v>
      </c>
      <c r="E614" s="6"/>
      <c r="F614" s="83">
        <v>2002.71</v>
      </c>
      <c r="G614" s="3">
        <f t="shared" si="471"/>
        <v>1682.2764</v>
      </c>
      <c r="H614" s="3">
        <f t="shared" si="472"/>
        <v>1504.2354809999999</v>
      </c>
      <c r="I614" s="3">
        <f t="shared" si="473"/>
        <v>1428.5330429999999</v>
      </c>
      <c r="J614" s="3">
        <f t="shared" si="474"/>
        <v>1802.4390000000001</v>
      </c>
      <c r="K614" s="3">
        <f t="shared" si="475"/>
        <v>1802.4390000000001</v>
      </c>
      <c r="L614" s="3">
        <f t="shared" si="476"/>
        <v>1602.1680000000001</v>
      </c>
      <c r="M614" s="41">
        <f t="shared" si="477"/>
        <v>1788.42003</v>
      </c>
      <c r="N614" s="2">
        <f t="shared" si="478"/>
        <v>1645.6268070000001</v>
      </c>
      <c r="O614" s="41">
        <f t="shared" si="479"/>
        <v>1482.0054</v>
      </c>
      <c r="P614" s="74">
        <f t="shared" si="480"/>
        <v>1534.0758599999999</v>
      </c>
      <c r="Q614" s="74" t="e">
        <f>+#REF!</f>
        <v>#REF!</v>
      </c>
      <c r="R614" s="74">
        <f t="shared" si="439"/>
        <v>1788.42003</v>
      </c>
    </row>
    <row r="615" spans="1:18" s="29" customFormat="1" ht="12" hidden="1" customHeight="1" x14ac:dyDescent="0.2">
      <c r="A615" s="6"/>
      <c r="B615" s="18"/>
      <c r="C615" s="6" t="s">
        <v>391</v>
      </c>
      <c r="D615" s="49" t="s">
        <v>49</v>
      </c>
      <c r="E615" s="6"/>
      <c r="F615" s="83">
        <v>163.47999999999999</v>
      </c>
      <c r="G615" s="3">
        <f t="shared" si="471"/>
        <v>137.32319999999999</v>
      </c>
      <c r="H615" s="3">
        <f t="shared" si="472"/>
        <v>122.78982799999999</v>
      </c>
      <c r="I615" s="3">
        <f t="shared" si="473"/>
        <v>116.61028399999998</v>
      </c>
      <c r="J615" s="3">
        <f t="shared" si="474"/>
        <v>147.13200000000001</v>
      </c>
      <c r="K615" s="3">
        <f t="shared" si="475"/>
        <v>147.13200000000001</v>
      </c>
      <c r="L615" s="3">
        <f t="shared" si="476"/>
        <v>130.78399999999999</v>
      </c>
      <c r="M615" s="41">
        <f t="shared" si="477"/>
        <v>145.98764</v>
      </c>
      <c r="N615" s="2">
        <f t="shared" si="478"/>
        <v>134.33151599999999</v>
      </c>
      <c r="O615" s="41">
        <f t="shared" si="479"/>
        <v>120.97519999999999</v>
      </c>
      <c r="P615" s="74">
        <f t="shared" si="480"/>
        <v>125.22567999999998</v>
      </c>
      <c r="Q615" s="74" t="e">
        <f>+#REF!</f>
        <v>#REF!</v>
      </c>
      <c r="R615" s="74">
        <f t="shared" si="439"/>
        <v>145.98764</v>
      </c>
    </row>
    <row r="616" spans="1:18" s="29" customFormat="1" ht="12" hidden="1" customHeight="1" x14ac:dyDescent="0.2">
      <c r="A616" s="6"/>
      <c r="B616" s="18"/>
      <c r="C616" s="38" t="s">
        <v>390</v>
      </c>
      <c r="D616" s="49" t="s">
        <v>247</v>
      </c>
      <c r="E616" s="6">
        <v>31237</v>
      </c>
      <c r="F616" s="83">
        <v>2877.93</v>
      </c>
      <c r="G616" s="41">
        <f t="shared" si="471"/>
        <v>2417.4611999999997</v>
      </c>
      <c r="H616" s="41">
        <f t="shared" si="472"/>
        <v>2161.6132229999998</v>
      </c>
      <c r="I616" s="41">
        <f t="shared" si="473"/>
        <v>2052.8274689999998</v>
      </c>
      <c r="J616" s="41">
        <f t="shared" si="474"/>
        <v>2590.1369999999997</v>
      </c>
      <c r="K616" s="41">
        <f t="shared" si="475"/>
        <v>2590.1369999999997</v>
      </c>
      <c r="L616" s="41">
        <f t="shared" si="476"/>
        <v>2302.3440000000001</v>
      </c>
      <c r="M616" s="41">
        <f t="shared" si="477"/>
        <v>2569.9914899999999</v>
      </c>
      <c r="N616" s="2">
        <f t="shared" si="478"/>
        <v>2364.7950809999998</v>
      </c>
      <c r="O616" s="41">
        <f t="shared" si="479"/>
        <v>2129.6682000000001</v>
      </c>
      <c r="P616" s="74">
        <f t="shared" si="480"/>
        <v>2204.4943799999996</v>
      </c>
      <c r="Q616" s="74" t="e">
        <f>+#REF!</f>
        <v>#REF!</v>
      </c>
      <c r="R616" s="74">
        <f t="shared" si="439"/>
        <v>2569.9914899999999</v>
      </c>
    </row>
    <row r="617" spans="1:18" s="29" customFormat="1" ht="12" hidden="1" customHeight="1" x14ac:dyDescent="0.2">
      <c r="A617" s="6"/>
      <c r="B617" s="18"/>
      <c r="C617" s="6" t="s">
        <v>242</v>
      </c>
      <c r="D617" s="49" t="s">
        <v>243</v>
      </c>
      <c r="E617" s="6"/>
      <c r="F617" s="83">
        <v>664.67</v>
      </c>
      <c r="G617" s="3">
        <f t="shared" si="471"/>
        <v>558.32279999999992</v>
      </c>
      <c r="H617" s="3">
        <f t="shared" si="472"/>
        <v>499.23363699999999</v>
      </c>
      <c r="I617" s="3">
        <f t="shared" si="473"/>
        <v>474.10911099999993</v>
      </c>
      <c r="J617" s="3">
        <f t="shared" si="474"/>
        <v>598.20299999999997</v>
      </c>
      <c r="K617" s="3">
        <f t="shared" si="475"/>
        <v>598.20299999999997</v>
      </c>
      <c r="L617" s="3">
        <f t="shared" si="476"/>
        <v>531.73599999999999</v>
      </c>
      <c r="M617" s="41">
        <f t="shared" si="477"/>
        <v>593.55030999999997</v>
      </c>
      <c r="N617" s="2">
        <f t="shared" si="478"/>
        <v>546.15933899999993</v>
      </c>
      <c r="O617" s="41">
        <f t="shared" si="479"/>
        <v>491.85579999999999</v>
      </c>
      <c r="P617" s="74">
        <f t="shared" si="480"/>
        <v>509.1372199999999</v>
      </c>
      <c r="Q617" s="74" t="e">
        <f>+#REF!</f>
        <v>#REF!</v>
      </c>
      <c r="R617" s="74">
        <f t="shared" si="439"/>
        <v>593.55030999999997</v>
      </c>
    </row>
    <row r="618" spans="1:18" s="29" customFormat="1" ht="12" hidden="1" customHeight="1" x14ac:dyDescent="0.2">
      <c r="A618" s="6"/>
      <c r="B618" s="18"/>
      <c r="C618" s="6" t="s">
        <v>373</v>
      </c>
      <c r="D618" s="49" t="s">
        <v>249</v>
      </c>
      <c r="E618" s="6"/>
      <c r="F618" s="83">
        <v>397.1</v>
      </c>
      <c r="G618" s="41">
        <f t="shared" si="471"/>
        <v>333.56400000000002</v>
      </c>
      <c r="H618" s="41">
        <f t="shared" si="472"/>
        <v>298.26181000000003</v>
      </c>
      <c r="I618" s="41">
        <f t="shared" si="473"/>
        <v>283.25142999999997</v>
      </c>
      <c r="J618" s="41">
        <f t="shared" si="474"/>
        <v>357.39000000000004</v>
      </c>
      <c r="K618" s="41">
        <f t="shared" si="475"/>
        <v>357.39000000000004</v>
      </c>
      <c r="L618" s="41">
        <f t="shared" si="476"/>
        <v>317.68000000000006</v>
      </c>
      <c r="M618" s="41">
        <f t="shared" si="477"/>
        <v>354.61030000000005</v>
      </c>
      <c r="N618" s="2">
        <f t="shared" si="478"/>
        <v>326.29707000000002</v>
      </c>
      <c r="O618" s="41">
        <f t="shared" si="479"/>
        <v>293.85399999999998</v>
      </c>
      <c r="P618" s="74">
        <f t="shared" si="480"/>
        <v>304.17859999999996</v>
      </c>
      <c r="Q618" s="74" t="e">
        <f>+#REF!</f>
        <v>#REF!</v>
      </c>
      <c r="R618" s="74">
        <f t="shared" si="439"/>
        <v>354.61030000000005</v>
      </c>
    </row>
    <row r="619" spans="1:18" s="29" customFormat="1" ht="12" hidden="1" customHeight="1" x14ac:dyDescent="0.2">
      <c r="A619" s="6"/>
      <c r="B619" s="18"/>
      <c r="C619" s="6"/>
      <c r="D619" s="49"/>
      <c r="E619" s="6"/>
      <c r="F619" s="82"/>
      <c r="G619" s="3"/>
      <c r="H619" s="3"/>
      <c r="I619" s="3"/>
      <c r="J619" s="3"/>
      <c r="K619" s="3"/>
      <c r="L619" s="3"/>
      <c r="M619" s="41"/>
      <c r="N619" s="2"/>
      <c r="O619" s="41"/>
      <c r="P619" s="74"/>
      <c r="Q619" s="74"/>
      <c r="R619" s="74"/>
    </row>
    <row r="620" spans="1:18" s="29" customFormat="1" ht="12" hidden="1" customHeight="1" x14ac:dyDescent="0.2">
      <c r="A620" s="6"/>
      <c r="C620" s="6"/>
      <c r="D620" s="49"/>
      <c r="E620" s="6"/>
      <c r="F620" s="82"/>
      <c r="G620" s="3"/>
      <c r="H620" s="3"/>
      <c r="I620" s="3"/>
      <c r="J620" s="3"/>
      <c r="K620" s="3"/>
      <c r="L620" s="3"/>
      <c r="M620" s="41"/>
      <c r="N620" s="2"/>
      <c r="O620" s="41"/>
      <c r="P620" s="74"/>
      <c r="Q620" s="74"/>
      <c r="R620" s="74"/>
    </row>
    <row r="621" spans="1:18" s="29" customFormat="1" ht="24" x14ac:dyDescent="0.2">
      <c r="A621" s="6">
        <v>229</v>
      </c>
      <c r="B621" s="18" t="s">
        <v>392</v>
      </c>
      <c r="C621" s="6" t="s">
        <v>338</v>
      </c>
      <c r="D621" s="49" t="s">
        <v>18</v>
      </c>
      <c r="E621" s="6">
        <v>31256</v>
      </c>
      <c r="F621" s="93"/>
      <c r="G621" s="3"/>
      <c r="H621" s="2">
        <f>+F621*0.7287</f>
        <v>0</v>
      </c>
      <c r="I621" s="2">
        <f>+F621*0.692</f>
        <v>0</v>
      </c>
      <c r="J621" s="2">
        <f>+F621*0.89</f>
        <v>0</v>
      </c>
      <c r="K621" s="3"/>
      <c r="L621" s="2">
        <f>+F621*0.789</f>
        <v>0</v>
      </c>
      <c r="M621" s="67">
        <f>0.885*F621</f>
        <v>0</v>
      </c>
      <c r="N621" s="2">
        <f>+F621*0.26</f>
        <v>0</v>
      </c>
      <c r="O621" s="41">
        <f>+F621*0.8217</f>
        <v>0</v>
      </c>
      <c r="P621" s="74"/>
      <c r="Q621" s="74">
        <f>MIN(H621:P621)</f>
        <v>0</v>
      </c>
      <c r="R621" s="74">
        <f>MAX(H621:P621)</f>
        <v>0</v>
      </c>
    </row>
    <row r="622" spans="1:18" s="29" customFormat="1" ht="12" hidden="1" customHeight="1" x14ac:dyDescent="0.2">
      <c r="A622" s="6"/>
      <c r="B622" s="18"/>
      <c r="C622" s="6" t="s">
        <v>261</v>
      </c>
      <c r="D622" s="49" t="s">
        <v>262</v>
      </c>
      <c r="E622" s="6"/>
      <c r="F622" s="83">
        <v>1653.74</v>
      </c>
      <c r="G622" s="3">
        <f>+F622*0.84</f>
        <v>1389.1415999999999</v>
      </c>
      <c r="H622" s="3">
        <f>+F622*75.11%</f>
        <v>1242.124114</v>
      </c>
      <c r="I622" s="3">
        <f>+F622*71.33%</f>
        <v>1179.6127419999998</v>
      </c>
      <c r="J622" s="3">
        <f>+F622*0.9</f>
        <v>1488.366</v>
      </c>
      <c r="K622" s="3">
        <f>+F622*0.9</f>
        <v>1488.366</v>
      </c>
      <c r="L622" s="3">
        <f>+F622*0.8</f>
        <v>1322.9920000000002</v>
      </c>
      <c r="M622" s="41">
        <f>89.3%*F622</f>
        <v>1476.78982</v>
      </c>
      <c r="N622" s="2">
        <f>+F622*82.17%</f>
        <v>1358.878158</v>
      </c>
      <c r="O622" s="41">
        <f>+F622*0.74</f>
        <v>1223.7675999999999</v>
      </c>
      <c r="P622" s="76">
        <f>+F622*76.6%</f>
        <v>1266.7648399999998</v>
      </c>
      <c r="Q622" s="76" t="e">
        <f>+#REF!</f>
        <v>#REF!</v>
      </c>
      <c r="R622" s="76">
        <f t="shared" si="439"/>
        <v>1476.78982</v>
      </c>
    </row>
    <row r="623" spans="1:18" s="29" customFormat="1" ht="12" hidden="1" customHeight="1" x14ac:dyDescent="0.2">
      <c r="A623" s="6"/>
      <c r="B623" s="18"/>
      <c r="C623" s="6" t="s">
        <v>265</v>
      </c>
      <c r="D623" s="49" t="s">
        <v>266</v>
      </c>
      <c r="E623" s="6"/>
      <c r="F623" s="83">
        <v>6140.22</v>
      </c>
      <c r="G623" s="3">
        <f>+F623*0.84</f>
        <v>5157.7848000000004</v>
      </c>
      <c r="H623" s="3">
        <f>+F623*75.11%</f>
        <v>4611.9192419999999</v>
      </c>
      <c r="I623" s="3">
        <f>+F623*71.33%</f>
        <v>4379.8189259999999</v>
      </c>
      <c r="J623" s="3">
        <f>+F623*0.9</f>
        <v>5526.1980000000003</v>
      </c>
      <c r="K623" s="3">
        <f>+F623*0.9</f>
        <v>5526.1980000000003</v>
      </c>
      <c r="L623" s="3">
        <f>+F623*0.8</f>
        <v>4912.1760000000004</v>
      </c>
      <c r="M623" s="41">
        <f>89.3%*F623</f>
        <v>5483.2164600000006</v>
      </c>
      <c r="N623" s="2">
        <f>+F623*82.17%</f>
        <v>5045.4187739999998</v>
      </c>
      <c r="O623" s="41">
        <f>+F623*0.74</f>
        <v>4543.7628000000004</v>
      </c>
      <c r="P623" s="76">
        <f>+F623*76.6%</f>
        <v>4703.40852</v>
      </c>
      <c r="Q623" s="76" t="e">
        <f>+#REF!</f>
        <v>#REF!</v>
      </c>
      <c r="R623" s="76">
        <f t="shared" si="439"/>
        <v>5483.2164600000006</v>
      </c>
    </row>
    <row r="624" spans="1:18" s="29" customFormat="1" ht="24" hidden="1" customHeight="1" x14ac:dyDescent="0.2">
      <c r="A624" s="6"/>
      <c r="B624" s="18"/>
      <c r="C624" s="38" t="s">
        <v>392</v>
      </c>
      <c r="D624" s="49" t="s">
        <v>247</v>
      </c>
      <c r="E624" s="6">
        <v>31256</v>
      </c>
      <c r="F624" s="83">
        <v>2877.93</v>
      </c>
      <c r="G624" s="41">
        <f t="shared" ref="G624:G626" si="481">+F624*0.84</f>
        <v>2417.4611999999997</v>
      </c>
      <c r="H624" s="41">
        <f t="shared" ref="H624:H626" si="482">+F624*75.11%</f>
        <v>2161.6132229999998</v>
      </c>
      <c r="I624" s="41">
        <f t="shared" ref="I624:I626" si="483">+F624*71.33%</f>
        <v>2052.8274689999998</v>
      </c>
      <c r="J624" s="41">
        <f>+F624*0.9</f>
        <v>2590.1369999999997</v>
      </c>
      <c r="K624" s="41">
        <f>+F624*0.9</f>
        <v>2590.1369999999997</v>
      </c>
      <c r="L624" s="41">
        <f>+F624*0.8</f>
        <v>2302.3440000000001</v>
      </c>
      <c r="M624" s="41">
        <f>89.3%*F624</f>
        <v>2569.9914899999999</v>
      </c>
      <c r="N624" s="2">
        <f>+F624*82.17%</f>
        <v>2364.7950809999998</v>
      </c>
      <c r="O624" s="41">
        <f>+F624*0.74</f>
        <v>2129.6682000000001</v>
      </c>
      <c r="P624" s="76">
        <f>+F624*76.6%</f>
        <v>2204.4943799999996</v>
      </c>
      <c r="Q624" s="76" t="e">
        <f>+#REF!</f>
        <v>#REF!</v>
      </c>
      <c r="R624" s="76">
        <f t="shared" si="439"/>
        <v>2569.9914899999999</v>
      </c>
    </row>
    <row r="625" spans="1:18" s="29" customFormat="1" ht="12" hidden="1" customHeight="1" x14ac:dyDescent="0.2">
      <c r="A625" s="6"/>
      <c r="B625" s="18"/>
      <c r="C625" s="6" t="s">
        <v>242</v>
      </c>
      <c r="D625" s="49" t="s">
        <v>243</v>
      </c>
      <c r="E625" s="6"/>
      <c r="F625" s="83">
        <v>664.67</v>
      </c>
      <c r="G625" s="3">
        <f t="shared" si="481"/>
        <v>558.32279999999992</v>
      </c>
      <c r="H625" s="3">
        <f t="shared" si="482"/>
        <v>499.23363699999999</v>
      </c>
      <c r="I625" s="3">
        <f t="shared" si="483"/>
        <v>474.10911099999993</v>
      </c>
      <c r="J625" s="3">
        <f>+F625*0.9</f>
        <v>598.20299999999997</v>
      </c>
      <c r="K625" s="3">
        <f>+F625*0.9</f>
        <v>598.20299999999997</v>
      </c>
      <c r="L625" s="3">
        <f>+F625*0.8</f>
        <v>531.73599999999999</v>
      </c>
      <c r="M625" s="41">
        <f>89.3%*F625</f>
        <v>593.55030999999997</v>
      </c>
      <c r="N625" s="2">
        <f>+F625*82.17%</f>
        <v>546.15933899999993</v>
      </c>
      <c r="O625" s="41">
        <f>+F625*0.74</f>
        <v>491.85579999999999</v>
      </c>
      <c r="P625" s="76">
        <f>+F625*76.6%</f>
        <v>509.1372199999999</v>
      </c>
      <c r="Q625" s="76" t="e">
        <f>+#REF!</f>
        <v>#REF!</v>
      </c>
      <c r="R625" s="76">
        <f t="shared" si="439"/>
        <v>593.55030999999997</v>
      </c>
    </row>
    <row r="626" spans="1:18" s="29" customFormat="1" ht="12" hidden="1" customHeight="1" x14ac:dyDescent="0.2">
      <c r="A626" s="6"/>
      <c r="B626" s="18"/>
      <c r="C626" s="6" t="s">
        <v>274</v>
      </c>
      <c r="D626" s="49"/>
      <c r="E626" s="6"/>
      <c r="F626" s="83">
        <v>836</v>
      </c>
      <c r="G626" s="41">
        <f t="shared" si="481"/>
        <v>702.24</v>
      </c>
      <c r="H626" s="41">
        <f t="shared" si="482"/>
        <v>627.91959999999995</v>
      </c>
      <c r="I626" s="41">
        <f t="shared" si="483"/>
        <v>596.3187999999999</v>
      </c>
      <c r="J626" s="41">
        <f>+F626*0.9</f>
        <v>752.4</v>
      </c>
      <c r="K626" s="41">
        <f>+F626*0.9</f>
        <v>752.4</v>
      </c>
      <c r="L626" s="41">
        <f>+F626*0.8</f>
        <v>668.80000000000007</v>
      </c>
      <c r="M626" s="41">
        <f>89.3%*F626</f>
        <v>746.548</v>
      </c>
      <c r="N626" s="2">
        <f>+F626*82.17%</f>
        <v>686.94119999999998</v>
      </c>
      <c r="O626" s="41">
        <f>+F626*0.74</f>
        <v>618.64</v>
      </c>
      <c r="P626" s="74">
        <f>+F626*76.6%</f>
        <v>640.37599999999986</v>
      </c>
      <c r="Q626" s="74" t="e">
        <f>+#REF!</f>
        <v>#REF!</v>
      </c>
      <c r="R626" s="74">
        <f t="shared" si="439"/>
        <v>746.548</v>
      </c>
    </row>
    <row r="627" spans="1:18" s="29" customFormat="1" ht="12" hidden="1" customHeight="1" x14ac:dyDescent="0.2">
      <c r="A627" s="6"/>
      <c r="B627" s="18"/>
      <c r="C627" s="6"/>
      <c r="D627" s="49"/>
      <c r="E627" s="6"/>
      <c r="F627" s="82"/>
      <c r="G627" s="3"/>
      <c r="H627" s="3"/>
      <c r="I627" s="3"/>
      <c r="J627" s="3"/>
      <c r="K627" s="3"/>
      <c r="L627" s="3"/>
      <c r="M627" s="41"/>
      <c r="N627" s="2"/>
      <c r="O627" s="41"/>
      <c r="P627" s="74"/>
      <c r="Q627" s="74"/>
      <c r="R627" s="74"/>
    </row>
    <row r="628" spans="1:18" s="29" customFormat="1" ht="12" hidden="1" customHeight="1" x14ac:dyDescent="0.2">
      <c r="A628" s="6"/>
      <c r="C628" s="6"/>
      <c r="D628" s="49"/>
      <c r="E628" s="6"/>
      <c r="F628" s="82"/>
      <c r="G628" s="3"/>
      <c r="H628" s="3"/>
      <c r="I628" s="3"/>
      <c r="J628" s="3"/>
      <c r="K628" s="3"/>
      <c r="L628" s="3"/>
      <c r="M628" s="41"/>
      <c r="N628" s="2"/>
      <c r="O628" s="41"/>
      <c r="P628" s="74"/>
      <c r="Q628" s="74"/>
      <c r="R628" s="74"/>
    </row>
    <row r="629" spans="1:18" s="29" customFormat="1" ht="12" hidden="1" customHeight="1" x14ac:dyDescent="0.2">
      <c r="A629" s="6">
        <v>230</v>
      </c>
      <c r="B629" s="18" t="s">
        <v>393</v>
      </c>
      <c r="C629" s="6" t="s">
        <v>338</v>
      </c>
      <c r="D629" s="49" t="s">
        <v>394</v>
      </c>
      <c r="E629" s="6">
        <v>38221</v>
      </c>
      <c r="F629" s="83">
        <v>759.4</v>
      </c>
      <c r="G629" s="3">
        <f>+F629*0.84</f>
        <v>637.89599999999996</v>
      </c>
      <c r="H629" s="3">
        <f>+F629*75.11%</f>
        <v>570.38533999999993</v>
      </c>
      <c r="I629" s="3">
        <f>+F629*71.33%</f>
        <v>541.6800199999999</v>
      </c>
      <c r="J629" s="3">
        <f t="shared" ref="J629:J634" si="484">+F629*0.9</f>
        <v>683.46</v>
      </c>
      <c r="K629" s="3">
        <f t="shared" ref="K629:K634" si="485">+F629*0.9</f>
        <v>683.46</v>
      </c>
      <c r="L629" s="3">
        <f t="shared" ref="L629:L634" si="486">+F629*0.8</f>
        <v>607.52</v>
      </c>
      <c r="M629" s="41">
        <f t="shared" ref="M629:M634" si="487">89.3%*F629</f>
        <v>678.14419999999996</v>
      </c>
      <c r="N629" s="2">
        <f t="shared" ref="N629:N634" si="488">+F629*82.17%</f>
        <v>623.99897999999996</v>
      </c>
      <c r="O629" s="41">
        <f t="shared" ref="O629:O634" si="489">+F629*0.74</f>
        <v>561.95600000000002</v>
      </c>
      <c r="P629" s="74">
        <f t="shared" ref="P629:P634" si="490">+F629*76.6%</f>
        <v>581.70039999999995</v>
      </c>
      <c r="Q629" s="74" t="e">
        <f>+#REF!</f>
        <v>#REF!</v>
      </c>
      <c r="R629" s="74">
        <f t="shared" si="439"/>
        <v>678.14419999999996</v>
      </c>
    </row>
    <row r="630" spans="1:18" s="29" customFormat="1" ht="12" hidden="1" customHeight="1" x14ac:dyDescent="0.2">
      <c r="A630" s="6"/>
      <c r="B630" s="18"/>
      <c r="C630" s="6" t="s">
        <v>265</v>
      </c>
      <c r="D630" s="49" t="s">
        <v>266</v>
      </c>
      <c r="E630" s="6"/>
      <c r="F630" s="83">
        <v>1581.4</v>
      </c>
      <c r="G630" s="3">
        <f>+F630*0.84</f>
        <v>1328.376</v>
      </c>
      <c r="H630" s="3">
        <f>+F630*75.11%</f>
        <v>1187.78954</v>
      </c>
      <c r="I630" s="3">
        <f>+F630*71.33%</f>
        <v>1128.01262</v>
      </c>
      <c r="J630" s="3">
        <f t="shared" si="484"/>
        <v>1423.2600000000002</v>
      </c>
      <c r="K630" s="3">
        <f t="shared" si="485"/>
        <v>1423.2600000000002</v>
      </c>
      <c r="L630" s="3">
        <f t="shared" si="486"/>
        <v>1265.1200000000001</v>
      </c>
      <c r="M630" s="41">
        <f t="shared" si="487"/>
        <v>1412.1902</v>
      </c>
      <c r="N630" s="2">
        <f t="shared" si="488"/>
        <v>1299.4363800000001</v>
      </c>
      <c r="O630" s="41">
        <f t="shared" si="489"/>
        <v>1170.2360000000001</v>
      </c>
      <c r="P630" s="74">
        <f t="shared" si="490"/>
        <v>1211.3524</v>
      </c>
      <c r="Q630" s="74" t="e">
        <f>+#REF!</f>
        <v>#REF!</v>
      </c>
      <c r="R630" s="74">
        <f t="shared" si="439"/>
        <v>1412.1902</v>
      </c>
    </row>
    <row r="631" spans="1:18" s="29" customFormat="1" ht="12" hidden="1" customHeight="1" x14ac:dyDescent="0.2">
      <c r="A631" s="6"/>
      <c r="B631" s="18"/>
      <c r="C631" s="6" t="s">
        <v>300</v>
      </c>
      <c r="D631" s="49" t="s">
        <v>49</v>
      </c>
      <c r="E631" s="6"/>
      <c r="F631" s="83">
        <v>50.08</v>
      </c>
      <c r="G631" s="3">
        <f>+F631*0.84</f>
        <v>42.0672</v>
      </c>
      <c r="H631" s="3">
        <f>+F631*75.11%</f>
        <v>37.615088</v>
      </c>
      <c r="I631" s="3">
        <f>+F631*71.33%</f>
        <v>35.722063999999996</v>
      </c>
      <c r="J631" s="3">
        <f t="shared" si="484"/>
        <v>45.072000000000003</v>
      </c>
      <c r="K631" s="3">
        <f t="shared" si="485"/>
        <v>45.072000000000003</v>
      </c>
      <c r="L631" s="3">
        <f t="shared" si="486"/>
        <v>40.064</v>
      </c>
      <c r="M631" s="41">
        <f t="shared" si="487"/>
        <v>44.721440000000001</v>
      </c>
      <c r="N631" s="2">
        <f t="shared" si="488"/>
        <v>41.150735999999995</v>
      </c>
      <c r="O631" s="41">
        <f t="shared" si="489"/>
        <v>37.059199999999997</v>
      </c>
      <c r="P631" s="74">
        <f t="shared" si="490"/>
        <v>38.361279999999994</v>
      </c>
      <c r="Q631" s="74" t="e">
        <f>+#REF!</f>
        <v>#REF!</v>
      </c>
      <c r="R631" s="74">
        <f t="shared" si="439"/>
        <v>44.721440000000001</v>
      </c>
    </row>
    <row r="632" spans="1:18" s="29" customFormat="1" ht="12" hidden="1" customHeight="1" x14ac:dyDescent="0.2">
      <c r="A632" s="6"/>
      <c r="B632" s="18"/>
      <c r="C632" s="6" t="s">
        <v>255</v>
      </c>
      <c r="D632" s="49" t="s">
        <v>256</v>
      </c>
      <c r="E632" s="6"/>
      <c r="F632" s="83">
        <v>4862.08</v>
      </c>
      <c r="G632" s="3">
        <f>+F632*0.84</f>
        <v>4084.1471999999999</v>
      </c>
      <c r="H632" s="3">
        <f>+F632*75.11%</f>
        <v>3651.9082880000001</v>
      </c>
      <c r="I632" s="3">
        <f>+F632*71.33%</f>
        <v>3468.1216639999998</v>
      </c>
      <c r="J632" s="3">
        <f t="shared" si="484"/>
        <v>4375.8720000000003</v>
      </c>
      <c r="K632" s="3">
        <f t="shared" si="485"/>
        <v>4375.8720000000003</v>
      </c>
      <c r="L632" s="3">
        <f t="shared" si="486"/>
        <v>3889.6640000000002</v>
      </c>
      <c r="M632" s="41">
        <f t="shared" si="487"/>
        <v>4341.8374400000002</v>
      </c>
      <c r="N632" s="2">
        <f t="shared" si="488"/>
        <v>3995.1711359999999</v>
      </c>
      <c r="O632" s="41">
        <f t="shared" si="489"/>
        <v>3597.9391999999998</v>
      </c>
      <c r="P632" s="74">
        <f t="shared" si="490"/>
        <v>3724.3532799999994</v>
      </c>
      <c r="Q632" s="74" t="e">
        <f>+#REF!</f>
        <v>#REF!</v>
      </c>
      <c r="R632" s="74">
        <f t="shared" si="439"/>
        <v>4341.8374400000002</v>
      </c>
    </row>
    <row r="633" spans="1:18" s="29" customFormat="1" ht="12" hidden="1" customHeight="1" x14ac:dyDescent="0.2">
      <c r="A633" s="6"/>
      <c r="B633" s="18"/>
      <c r="C633" s="38" t="s">
        <v>393</v>
      </c>
      <c r="D633" s="49" t="s">
        <v>313</v>
      </c>
      <c r="E633" s="6">
        <v>38221</v>
      </c>
      <c r="F633" s="83">
        <v>68.150000000000006</v>
      </c>
      <c r="G633" s="41">
        <f t="shared" ref="G633:G634" si="491">+F633*0.84</f>
        <v>57.246000000000002</v>
      </c>
      <c r="H633" s="41">
        <f t="shared" ref="H633:H634" si="492">+F633*75.11%</f>
        <v>51.187465000000003</v>
      </c>
      <c r="I633" s="41">
        <f t="shared" ref="I633:I634" si="493">+F633*71.33%</f>
        <v>48.611395000000002</v>
      </c>
      <c r="J633" s="41">
        <f t="shared" si="484"/>
        <v>61.335000000000008</v>
      </c>
      <c r="K633" s="41">
        <f t="shared" si="485"/>
        <v>61.335000000000008</v>
      </c>
      <c r="L633" s="41">
        <f t="shared" si="486"/>
        <v>54.52000000000001</v>
      </c>
      <c r="M633" s="41">
        <f t="shared" si="487"/>
        <v>60.85795000000001</v>
      </c>
      <c r="N633" s="2">
        <f t="shared" si="488"/>
        <v>55.998855000000006</v>
      </c>
      <c r="O633" s="41">
        <f t="shared" si="489"/>
        <v>50.431000000000004</v>
      </c>
      <c r="P633" s="74">
        <f t="shared" si="490"/>
        <v>52.2029</v>
      </c>
      <c r="Q633" s="74" t="e">
        <f>+#REF!</f>
        <v>#REF!</v>
      </c>
      <c r="R633" s="74">
        <f t="shared" si="439"/>
        <v>60.85795000000001</v>
      </c>
    </row>
    <row r="634" spans="1:18" s="29" customFormat="1" ht="12" hidden="1" customHeight="1" x14ac:dyDescent="0.2">
      <c r="A634" s="6"/>
      <c r="B634" s="18"/>
      <c r="C634" s="6" t="s">
        <v>395</v>
      </c>
      <c r="D634" s="49" t="s">
        <v>249</v>
      </c>
      <c r="E634" s="6"/>
      <c r="F634" s="83">
        <v>243.09</v>
      </c>
      <c r="G634" s="41">
        <f t="shared" si="491"/>
        <v>204.19559999999998</v>
      </c>
      <c r="H634" s="41">
        <f t="shared" si="492"/>
        <v>182.58489900000001</v>
      </c>
      <c r="I634" s="41">
        <f t="shared" si="493"/>
        <v>173.396097</v>
      </c>
      <c r="J634" s="41">
        <f t="shared" si="484"/>
        <v>218.78100000000001</v>
      </c>
      <c r="K634" s="41">
        <f t="shared" si="485"/>
        <v>218.78100000000001</v>
      </c>
      <c r="L634" s="41">
        <f t="shared" si="486"/>
        <v>194.47200000000001</v>
      </c>
      <c r="M634" s="41">
        <f t="shared" si="487"/>
        <v>217.07937000000001</v>
      </c>
      <c r="N634" s="2">
        <f t="shared" si="488"/>
        <v>199.74705299999999</v>
      </c>
      <c r="O634" s="41">
        <f t="shared" si="489"/>
        <v>179.88659999999999</v>
      </c>
      <c r="P634" s="74">
        <f t="shared" si="490"/>
        <v>186.20693999999997</v>
      </c>
      <c r="Q634" s="74" t="e">
        <f>+#REF!</f>
        <v>#REF!</v>
      </c>
      <c r="R634" s="74">
        <f t="shared" si="439"/>
        <v>217.07937000000001</v>
      </c>
    </row>
    <row r="635" spans="1:18" ht="30" hidden="1" customHeight="1" x14ac:dyDescent="0.25">
      <c r="A635" s="6"/>
      <c r="F635" s="42"/>
      <c r="N635" s="2"/>
      <c r="O635" s="41"/>
      <c r="P635" s="74"/>
      <c r="Q635" s="74"/>
      <c r="R635" s="74"/>
    </row>
    <row r="636" spans="1:18" s="12" customFormat="1" ht="56.25" hidden="1" customHeight="1" x14ac:dyDescent="0.3">
      <c r="A636" s="13"/>
      <c r="B636" s="102" t="s">
        <v>80</v>
      </c>
      <c r="C636" s="102"/>
      <c r="D636" s="50" t="s">
        <v>1</v>
      </c>
      <c r="E636" s="9" t="s">
        <v>2</v>
      </c>
      <c r="F636" s="9"/>
      <c r="G636" s="10"/>
      <c r="H636" s="103" t="s">
        <v>3</v>
      </c>
      <c r="I636" s="103"/>
      <c r="J636" s="8" t="s">
        <v>4</v>
      </c>
      <c r="K636" s="104" t="s">
        <v>5</v>
      </c>
      <c r="L636" s="104"/>
      <c r="M636" s="11" t="s">
        <v>6</v>
      </c>
      <c r="N636" s="10" t="s">
        <v>7</v>
      </c>
      <c r="O636" s="9" t="s">
        <v>7</v>
      </c>
      <c r="P636" s="70" t="s">
        <v>8</v>
      </c>
      <c r="Q636" s="35" t="s">
        <v>9</v>
      </c>
      <c r="R636" s="75" t="s">
        <v>10</v>
      </c>
    </row>
    <row r="637" spans="1:18" ht="18.75" hidden="1" customHeight="1" x14ac:dyDescent="0.3">
      <c r="A637" s="7"/>
      <c r="F637" s="42"/>
      <c r="G637" s="1" t="s">
        <v>11</v>
      </c>
      <c r="H637" s="1" t="s">
        <v>12</v>
      </c>
      <c r="I637" s="1" t="s">
        <v>13</v>
      </c>
      <c r="J637" s="16" t="s">
        <v>14</v>
      </c>
      <c r="K637" s="16" t="s">
        <v>14</v>
      </c>
      <c r="L637" s="1" t="s">
        <v>15</v>
      </c>
      <c r="M637" s="16" t="s">
        <v>14</v>
      </c>
      <c r="N637" s="16" t="s">
        <v>14</v>
      </c>
      <c r="O637" s="32" t="s">
        <v>16</v>
      </c>
      <c r="Q637" s="74"/>
      <c r="R637" s="74"/>
    </row>
    <row r="638" spans="1:18" s="26" customFormat="1" ht="30" hidden="1" customHeight="1" x14ac:dyDescent="0.3">
      <c r="A638" s="13"/>
      <c r="B638" s="27" t="s">
        <v>81</v>
      </c>
      <c r="C638" s="28" t="s">
        <v>82</v>
      </c>
      <c r="D638" s="54"/>
      <c r="E638" s="11" t="s">
        <v>83</v>
      </c>
      <c r="F638" s="9"/>
      <c r="G638" s="9"/>
      <c r="H638" s="42"/>
      <c r="I638" s="42"/>
      <c r="J638" s="43"/>
      <c r="K638" s="43"/>
      <c r="L638" s="43"/>
      <c r="M638" s="43"/>
      <c r="N638" s="2"/>
      <c r="O638" s="41"/>
      <c r="P638" s="74"/>
      <c r="Q638" s="74"/>
      <c r="R638" s="74"/>
    </row>
    <row r="639" spans="1:18" s="29" customFormat="1" ht="15" hidden="1" customHeight="1" x14ac:dyDescent="0.2">
      <c r="A639" s="26"/>
      <c r="C639" s="6"/>
      <c r="D639" s="49"/>
      <c r="E639" s="6"/>
      <c r="F639" s="3"/>
      <c r="G639" s="3"/>
      <c r="H639" s="3"/>
      <c r="I639" s="3"/>
      <c r="J639" s="3"/>
      <c r="K639" s="3"/>
      <c r="L639" s="3"/>
      <c r="M639" s="41"/>
      <c r="N639" s="2"/>
      <c r="O639" s="41"/>
      <c r="P639" s="74"/>
      <c r="Q639" s="74"/>
      <c r="R639" s="74"/>
    </row>
    <row r="640" spans="1:18" s="29" customFormat="1" ht="12" x14ac:dyDescent="0.2">
      <c r="A640" s="6">
        <v>231</v>
      </c>
      <c r="B640" s="18" t="s">
        <v>396</v>
      </c>
      <c r="C640" s="6" t="s">
        <v>338</v>
      </c>
      <c r="D640" s="49" t="s">
        <v>18</v>
      </c>
      <c r="E640" s="6">
        <v>38500</v>
      </c>
      <c r="F640" s="3"/>
      <c r="G640" s="3"/>
      <c r="H640" s="2">
        <f>+F640*0.7287</f>
        <v>0</v>
      </c>
      <c r="I640" s="2">
        <f>+F640*0.692</f>
        <v>0</v>
      </c>
      <c r="J640" s="2">
        <f>+F640*0.89</f>
        <v>0</v>
      </c>
      <c r="K640" s="3"/>
      <c r="L640" s="2">
        <f>+F640*0.789</f>
        <v>0</v>
      </c>
      <c r="M640" s="67">
        <f>0.885*F640</f>
        <v>0</v>
      </c>
      <c r="N640" s="2">
        <f>+F640*0.26</f>
        <v>0</v>
      </c>
      <c r="O640" s="41">
        <f>+F640*0.8217</f>
        <v>0</v>
      </c>
      <c r="P640" s="74"/>
      <c r="Q640" s="74">
        <f>MIN(H640:P640)</f>
        <v>0</v>
      </c>
      <c r="R640" s="74">
        <f>MAX(H640:P640)</f>
        <v>0</v>
      </c>
    </row>
    <row r="641" spans="1:18" s="29" customFormat="1" ht="12" hidden="1" customHeight="1" x14ac:dyDescent="0.2">
      <c r="A641" s="6"/>
      <c r="B641" s="18"/>
      <c r="C641" s="6" t="s">
        <v>261</v>
      </c>
      <c r="D641" s="49" t="s">
        <v>262</v>
      </c>
      <c r="E641" s="6"/>
      <c r="F641" s="83">
        <v>1067.99</v>
      </c>
      <c r="G641" s="3">
        <f t="shared" ref="G641:G645" si="494">+F641*0.84</f>
        <v>897.11159999999995</v>
      </c>
      <c r="H641" s="3">
        <f t="shared" ref="H641:H645" si="495">+F641*75.11%</f>
        <v>802.16728899999998</v>
      </c>
      <c r="I641" s="3">
        <f t="shared" ref="I641:I645" si="496">+F641*71.33%</f>
        <v>761.79726699999992</v>
      </c>
      <c r="J641" s="3">
        <f>+F641*0.9</f>
        <v>961.19100000000003</v>
      </c>
      <c r="K641" s="3">
        <f>+F641*0.9</f>
        <v>961.19100000000003</v>
      </c>
      <c r="L641" s="3">
        <f>+F641*0.8</f>
        <v>854.39200000000005</v>
      </c>
      <c r="M641" s="41">
        <f>89.3%*F641</f>
        <v>953.71506999999997</v>
      </c>
      <c r="N641" s="2">
        <f>+F641*82.17%</f>
        <v>877.56738299999995</v>
      </c>
      <c r="O641" s="41">
        <f>+F641*0.74</f>
        <v>790.31259999999997</v>
      </c>
      <c r="P641" s="74">
        <f>+F641*76.6%</f>
        <v>818.08033999999986</v>
      </c>
      <c r="Q641" s="74" t="e">
        <f>+#REF!</f>
        <v>#REF!</v>
      </c>
      <c r="R641" s="74">
        <f t="shared" si="439"/>
        <v>953.71506999999997</v>
      </c>
    </row>
    <row r="642" spans="1:18" s="29" customFormat="1" ht="12" hidden="1" customHeight="1" x14ac:dyDescent="0.2">
      <c r="A642" s="6"/>
      <c r="B642" s="18"/>
      <c r="C642" s="6" t="s">
        <v>242</v>
      </c>
      <c r="D642" s="49" t="s">
        <v>243</v>
      </c>
      <c r="E642" s="6"/>
      <c r="F642" s="83">
        <v>532.95000000000005</v>
      </c>
      <c r="G642" s="3">
        <f t="shared" si="494"/>
        <v>447.678</v>
      </c>
      <c r="H642" s="3">
        <f t="shared" si="495"/>
        <v>400.29874500000005</v>
      </c>
      <c r="I642" s="3">
        <f t="shared" si="496"/>
        <v>380.153235</v>
      </c>
      <c r="J642" s="3">
        <f>+F642*0.9</f>
        <v>479.65500000000003</v>
      </c>
      <c r="K642" s="3">
        <f>+F642*0.9</f>
        <v>479.65500000000003</v>
      </c>
      <c r="L642" s="3">
        <f>+F642*0.8</f>
        <v>426.36000000000007</v>
      </c>
      <c r="M642" s="41">
        <f>89.3%*F642</f>
        <v>475.92435000000006</v>
      </c>
      <c r="N642" s="2">
        <f>+F642*82.17%</f>
        <v>437.92501500000003</v>
      </c>
      <c r="O642" s="41">
        <f>+F642*0.74</f>
        <v>394.38300000000004</v>
      </c>
      <c r="P642" s="74">
        <f>+F642*76.6%</f>
        <v>408.23969999999997</v>
      </c>
      <c r="Q642" s="74" t="e">
        <f>+#REF!</f>
        <v>#REF!</v>
      </c>
      <c r="R642" s="74">
        <f t="shared" si="439"/>
        <v>475.92435000000006</v>
      </c>
    </row>
    <row r="643" spans="1:18" s="29" customFormat="1" ht="12" hidden="1" customHeight="1" x14ac:dyDescent="0.2">
      <c r="A643" s="6"/>
      <c r="B643" s="18"/>
      <c r="C643" s="38" t="s">
        <v>396</v>
      </c>
      <c r="D643" s="49" t="s">
        <v>247</v>
      </c>
      <c r="E643" s="6"/>
      <c r="F643" s="83">
        <v>7089.28</v>
      </c>
      <c r="G643" s="41">
        <f t="shared" si="494"/>
        <v>5954.9951999999994</v>
      </c>
      <c r="H643" s="41">
        <f t="shared" si="495"/>
        <v>5324.7582079999993</v>
      </c>
      <c r="I643" s="41">
        <f t="shared" si="496"/>
        <v>5056.7834239999993</v>
      </c>
      <c r="J643" s="41">
        <f>+F643*0.9</f>
        <v>6380.3519999999999</v>
      </c>
      <c r="K643" s="41">
        <f>+F643*0.9</f>
        <v>6380.3519999999999</v>
      </c>
      <c r="L643" s="41">
        <f>+F643*0.8</f>
        <v>5671.424</v>
      </c>
      <c r="M643" s="41">
        <f>89.3%*F643</f>
        <v>6330.7270399999998</v>
      </c>
      <c r="N643" s="2">
        <f>+F643*82.17%</f>
        <v>5825.2613759999995</v>
      </c>
      <c r="O643" s="41">
        <f>+F643*0.74</f>
        <v>5246.0671999999995</v>
      </c>
      <c r="P643" s="74">
        <f>+F643*76.6%</f>
        <v>5430.3884799999987</v>
      </c>
      <c r="Q643" s="74" t="e">
        <f>+#REF!</f>
        <v>#REF!</v>
      </c>
      <c r="R643" s="74">
        <f t="shared" si="439"/>
        <v>6330.7270399999998</v>
      </c>
    </row>
    <row r="644" spans="1:18" s="29" customFormat="1" ht="12" hidden="1" customHeight="1" x14ac:dyDescent="0.2">
      <c r="A644" s="6"/>
      <c r="B644" s="18"/>
      <c r="C644" s="6" t="s">
        <v>265</v>
      </c>
      <c r="D644" s="49" t="s">
        <v>304</v>
      </c>
      <c r="E644" s="6"/>
      <c r="F644" s="83">
        <v>4257.33</v>
      </c>
      <c r="G644" s="3">
        <f t="shared" si="494"/>
        <v>3576.1571999999996</v>
      </c>
      <c r="H644" s="3">
        <f t="shared" si="495"/>
        <v>3197.6805629999999</v>
      </c>
      <c r="I644" s="3">
        <f t="shared" si="496"/>
        <v>3036.7534889999997</v>
      </c>
      <c r="J644" s="3">
        <f>+F644*0.9</f>
        <v>3831.5970000000002</v>
      </c>
      <c r="K644" s="3">
        <f>+F644*0.9</f>
        <v>3831.5970000000002</v>
      </c>
      <c r="L644" s="3">
        <f>+F644*0.8</f>
        <v>3405.864</v>
      </c>
      <c r="M644" s="41">
        <f>89.3%*F644</f>
        <v>3801.7956899999999</v>
      </c>
      <c r="N644" s="2">
        <f>+F644*82.17%</f>
        <v>3498.2480609999998</v>
      </c>
      <c r="O644" s="41">
        <f>+F644*0.74</f>
        <v>3150.4241999999999</v>
      </c>
      <c r="P644" s="74">
        <f>+F644*76.6%</f>
        <v>3261.1147799999994</v>
      </c>
      <c r="Q644" s="74" t="e">
        <f>+#REF!</f>
        <v>#REF!</v>
      </c>
      <c r="R644" s="74">
        <f t="shared" si="439"/>
        <v>3801.7956899999999</v>
      </c>
    </row>
    <row r="645" spans="1:18" s="29" customFormat="1" ht="12" hidden="1" customHeight="1" x14ac:dyDescent="0.2">
      <c r="A645" s="6"/>
      <c r="B645" s="18"/>
      <c r="C645" s="6" t="s">
        <v>300</v>
      </c>
      <c r="D645" s="49" t="s">
        <v>49</v>
      </c>
      <c r="E645" s="6"/>
      <c r="F645" s="83">
        <v>321.86</v>
      </c>
      <c r="G645" s="3">
        <f t="shared" si="494"/>
        <v>270.36239999999998</v>
      </c>
      <c r="H645" s="3">
        <f t="shared" si="495"/>
        <v>241.74904600000002</v>
      </c>
      <c r="I645" s="3">
        <f t="shared" si="496"/>
        <v>229.58273799999998</v>
      </c>
      <c r="J645" s="3">
        <f>+F645*0.9</f>
        <v>289.67400000000004</v>
      </c>
      <c r="K645" s="3">
        <f>+F645*0.9</f>
        <v>289.67400000000004</v>
      </c>
      <c r="L645" s="3">
        <f>+F645*0.8</f>
        <v>257.488</v>
      </c>
      <c r="M645" s="41">
        <f>89.3%*F645</f>
        <v>287.42098000000004</v>
      </c>
      <c r="N645" s="2">
        <f>+F645*82.17%</f>
        <v>264.47236200000003</v>
      </c>
      <c r="O645" s="41">
        <f>+F645*0.74</f>
        <v>238.1764</v>
      </c>
      <c r="P645" s="74">
        <f>+F645*76.6%</f>
        <v>246.54475999999997</v>
      </c>
      <c r="Q645" s="74" t="e">
        <f>+#REF!</f>
        <v>#REF!</v>
      </c>
      <c r="R645" s="74">
        <f t="shared" ref="R645:R703" si="497">+M645</f>
        <v>287.42098000000004</v>
      </c>
    </row>
    <row r="646" spans="1:18" s="29" customFormat="1" ht="12" hidden="1" customHeight="1" x14ac:dyDescent="0.2">
      <c r="A646" s="6"/>
      <c r="B646" s="18"/>
      <c r="C646" s="6"/>
      <c r="D646" s="49"/>
      <c r="E646" s="6"/>
      <c r="F646" s="82"/>
      <c r="G646" s="3">
        <f>+F646*0.84</f>
        <v>0</v>
      </c>
      <c r="H646" s="3"/>
      <c r="I646" s="3"/>
      <c r="J646" s="3"/>
      <c r="K646" s="3"/>
      <c r="L646" s="3"/>
      <c r="M646" s="41"/>
      <c r="N646" s="2"/>
      <c r="O646" s="41"/>
      <c r="P646" s="74"/>
      <c r="Q646" s="74"/>
      <c r="R646" s="74"/>
    </row>
    <row r="647" spans="1:18" s="29" customFormat="1" ht="12" hidden="1" customHeight="1" x14ac:dyDescent="0.2">
      <c r="A647" s="6"/>
      <c r="C647" s="6"/>
      <c r="D647" s="49"/>
      <c r="E647" s="6"/>
      <c r="F647" s="82"/>
      <c r="G647" s="3">
        <f>+F647*0.84</f>
        <v>0</v>
      </c>
      <c r="H647" s="3"/>
      <c r="I647" s="3"/>
      <c r="J647" s="3"/>
      <c r="K647" s="3"/>
      <c r="L647" s="3"/>
      <c r="M647" s="41"/>
      <c r="N647" s="2"/>
      <c r="O647" s="41"/>
      <c r="P647" s="74"/>
      <c r="Q647" s="74"/>
      <c r="R647" s="74"/>
    </row>
    <row r="648" spans="1:18" s="29" customFormat="1" ht="12" x14ac:dyDescent="0.2">
      <c r="A648" s="6">
        <v>232</v>
      </c>
      <c r="B648" s="44" t="s">
        <v>397</v>
      </c>
      <c r="C648" s="6" t="s">
        <v>338</v>
      </c>
      <c r="D648" s="49" t="s">
        <v>18</v>
      </c>
      <c r="E648" s="6">
        <v>42821</v>
      </c>
      <c r="F648" s="93"/>
      <c r="G648" s="3"/>
      <c r="H648" s="2">
        <f>+F648*0.7287</f>
        <v>0</v>
      </c>
      <c r="I648" s="2">
        <f>+F648*0.692</f>
        <v>0</v>
      </c>
      <c r="J648" s="2">
        <f>+F648*0.89</f>
        <v>0</v>
      </c>
      <c r="K648" s="3"/>
      <c r="L648" s="2">
        <f>+F648*0.789</f>
        <v>0</v>
      </c>
      <c r="M648" s="67">
        <f>0.885*F648</f>
        <v>0</v>
      </c>
      <c r="N648" s="2">
        <f>+F648*0.26</f>
        <v>0</v>
      </c>
      <c r="O648" s="41">
        <f>+F648*0.8217</f>
        <v>0</v>
      </c>
      <c r="P648" s="74"/>
      <c r="Q648" s="74">
        <f>MIN(H648:P648)</f>
        <v>0</v>
      </c>
      <c r="R648" s="74">
        <f>MAX(H648:P648)</f>
        <v>0</v>
      </c>
    </row>
    <row r="649" spans="1:18" s="29" customFormat="1" ht="12" hidden="1" customHeight="1" x14ac:dyDescent="0.2">
      <c r="A649" s="6"/>
      <c r="B649" s="18"/>
      <c r="C649" s="6" t="s">
        <v>261</v>
      </c>
      <c r="D649" s="49" t="s">
        <v>262</v>
      </c>
      <c r="E649" s="6"/>
      <c r="F649" s="83">
        <v>302.55</v>
      </c>
      <c r="G649" s="3">
        <f t="shared" ref="G649:G655" si="498">+F649*0.84</f>
        <v>254.142</v>
      </c>
      <c r="H649" s="3">
        <f t="shared" ref="H649:H655" si="499">+F649*75.11%</f>
        <v>227.245305</v>
      </c>
      <c r="I649" s="3">
        <f t="shared" ref="I649:I655" si="500">+F649*71.33%</f>
        <v>215.80891499999998</v>
      </c>
      <c r="J649" s="3">
        <f t="shared" ref="J649:J655" si="501">+F649*0.9</f>
        <v>272.29500000000002</v>
      </c>
      <c r="K649" s="3">
        <f t="shared" ref="K649:K655" si="502">+F649*0.9</f>
        <v>272.29500000000002</v>
      </c>
      <c r="L649" s="3">
        <f t="shared" ref="L649:L655" si="503">+F649*0.8</f>
        <v>242.04000000000002</v>
      </c>
      <c r="M649" s="41">
        <f t="shared" ref="M649:M655" si="504">89.3%*F649</f>
        <v>270.17715000000004</v>
      </c>
      <c r="N649" s="2">
        <f t="shared" ref="N649:N655" si="505">+F649*82.17%</f>
        <v>248.605335</v>
      </c>
      <c r="O649" s="41">
        <f t="shared" ref="O649:O655" si="506">+F649*0.74</f>
        <v>223.887</v>
      </c>
      <c r="P649" s="76">
        <f t="shared" ref="P649:P655" si="507">+F649*76.6%</f>
        <v>231.75329999999997</v>
      </c>
      <c r="Q649" s="76" t="e">
        <f>+#REF!</f>
        <v>#REF!</v>
      </c>
      <c r="R649" s="76">
        <f t="shared" si="497"/>
        <v>270.17715000000004</v>
      </c>
    </row>
    <row r="650" spans="1:18" s="29" customFormat="1" ht="12" hidden="1" customHeight="1" x14ac:dyDescent="0.2">
      <c r="A650" s="6"/>
      <c r="B650" s="18"/>
      <c r="C650" s="6" t="s">
        <v>265</v>
      </c>
      <c r="D650" s="49" t="s">
        <v>266</v>
      </c>
      <c r="E650" s="6"/>
      <c r="F650" s="83">
        <v>1086.3</v>
      </c>
      <c r="G650" s="3">
        <f t="shared" si="498"/>
        <v>912.49199999999996</v>
      </c>
      <c r="H650" s="3">
        <f t="shared" si="499"/>
        <v>815.91992999999991</v>
      </c>
      <c r="I650" s="3">
        <f t="shared" si="500"/>
        <v>774.85778999999991</v>
      </c>
      <c r="J650" s="3">
        <f t="shared" si="501"/>
        <v>977.67</v>
      </c>
      <c r="K650" s="3">
        <f t="shared" si="502"/>
        <v>977.67</v>
      </c>
      <c r="L650" s="3">
        <f t="shared" si="503"/>
        <v>869.04</v>
      </c>
      <c r="M650" s="41">
        <f t="shared" si="504"/>
        <v>970.06589999999994</v>
      </c>
      <c r="N650" s="2">
        <f t="shared" si="505"/>
        <v>892.61270999999999</v>
      </c>
      <c r="O650" s="41">
        <f t="shared" si="506"/>
        <v>803.86199999999997</v>
      </c>
      <c r="P650" s="76">
        <f t="shared" si="507"/>
        <v>832.10579999999982</v>
      </c>
      <c r="Q650" s="76" t="e">
        <f>+#REF!</f>
        <v>#REF!</v>
      </c>
      <c r="R650" s="76">
        <f t="shared" si="497"/>
        <v>970.06589999999994</v>
      </c>
    </row>
    <row r="651" spans="1:18" s="29" customFormat="1" ht="12" hidden="1" customHeight="1" x14ac:dyDescent="0.2">
      <c r="A651" s="6"/>
      <c r="B651" s="18"/>
      <c r="C651" s="6" t="s">
        <v>300</v>
      </c>
      <c r="D651" s="49" t="s">
        <v>49</v>
      </c>
      <c r="E651" s="6"/>
      <c r="F651" s="83">
        <v>144.08000000000001</v>
      </c>
      <c r="G651" s="3">
        <f t="shared" si="498"/>
        <v>121.02720000000001</v>
      </c>
      <c r="H651" s="3">
        <f t="shared" si="499"/>
        <v>108.21848800000001</v>
      </c>
      <c r="I651" s="3">
        <f t="shared" si="500"/>
        <v>102.77226399999999</v>
      </c>
      <c r="J651" s="3">
        <f t="shared" si="501"/>
        <v>129.67200000000003</v>
      </c>
      <c r="K651" s="3">
        <f t="shared" si="502"/>
        <v>129.67200000000003</v>
      </c>
      <c r="L651" s="3">
        <f t="shared" si="503"/>
        <v>115.26400000000001</v>
      </c>
      <c r="M651" s="41">
        <f t="shared" si="504"/>
        <v>128.66344000000001</v>
      </c>
      <c r="N651" s="2">
        <f t="shared" si="505"/>
        <v>118.39053600000001</v>
      </c>
      <c r="O651" s="41">
        <f t="shared" si="506"/>
        <v>106.61920000000001</v>
      </c>
      <c r="P651" s="76">
        <f t="shared" si="507"/>
        <v>110.36528</v>
      </c>
      <c r="Q651" s="76" t="e">
        <f>+#REF!</f>
        <v>#REF!</v>
      </c>
      <c r="R651" s="76">
        <f t="shared" si="497"/>
        <v>128.66344000000001</v>
      </c>
    </row>
    <row r="652" spans="1:18" s="29" customFormat="1" ht="12" hidden="1" customHeight="1" x14ac:dyDescent="0.2">
      <c r="A652" s="6"/>
      <c r="B652" s="18"/>
      <c r="C652" s="6" t="s">
        <v>255</v>
      </c>
      <c r="D652" s="49" t="s">
        <v>256</v>
      </c>
      <c r="E652" s="6"/>
      <c r="F652" s="83">
        <v>323.72000000000003</v>
      </c>
      <c r="G652" s="3">
        <f t="shared" si="498"/>
        <v>271.9248</v>
      </c>
      <c r="H652" s="3">
        <f t="shared" si="499"/>
        <v>243.14609200000001</v>
      </c>
      <c r="I652" s="3">
        <f t="shared" si="500"/>
        <v>230.90947600000001</v>
      </c>
      <c r="J652" s="3">
        <f t="shared" si="501"/>
        <v>291.34800000000001</v>
      </c>
      <c r="K652" s="3">
        <f t="shared" si="502"/>
        <v>291.34800000000001</v>
      </c>
      <c r="L652" s="3">
        <f t="shared" si="503"/>
        <v>258.97600000000006</v>
      </c>
      <c r="M652" s="41">
        <f t="shared" si="504"/>
        <v>289.08196000000004</v>
      </c>
      <c r="N652" s="2">
        <f t="shared" si="505"/>
        <v>266.00072399999999</v>
      </c>
      <c r="O652" s="41">
        <f t="shared" si="506"/>
        <v>239.55280000000002</v>
      </c>
      <c r="P652" s="76">
        <f t="shared" si="507"/>
        <v>247.96951999999999</v>
      </c>
      <c r="Q652" s="76" t="e">
        <f>+#REF!</f>
        <v>#REF!</v>
      </c>
      <c r="R652" s="76">
        <f t="shared" si="497"/>
        <v>289.08196000000004</v>
      </c>
    </row>
    <row r="653" spans="1:18" s="29" customFormat="1" ht="24" hidden="1" customHeight="1" x14ac:dyDescent="0.2">
      <c r="A653" s="6"/>
      <c r="B653" s="18"/>
      <c r="C653" s="64" t="s">
        <v>397</v>
      </c>
      <c r="D653" s="49" t="s">
        <v>247</v>
      </c>
      <c r="E653" s="6">
        <v>42821</v>
      </c>
      <c r="F653" s="83">
        <v>3212.33</v>
      </c>
      <c r="G653" s="3">
        <f t="shared" si="498"/>
        <v>2698.3571999999999</v>
      </c>
      <c r="H653" s="3">
        <f t="shared" si="499"/>
        <v>2412.7810629999999</v>
      </c>
      <c r="I653" s="3">
        <f t="shared" si="500"/>
        <v>2291.3549889999999</v>
      </c>
      <c r="J653" s="3">
        <f t="shared" si="501"/>
        <v>2891.0970000000002</v>
      </c>
      <c r="K653" s="3">
        <f t="shared" si="502"/>
        <v>2891.0970000000002</v>
      </c>
      <c r="L653" s="3">
        <f t="shared" si="503"/>
        <v>2569.864</v>
      </c>
      <c r="M653" s="41">
        <f t="shared" si="504"/>
        <v>2868.61069</v>
      </c>
      <c r="N653" s="2">
        <f t="shared" si="505"/>
        <v>2639.5715609999997</v>
      </c>
      <c r="O653" s="41">
        <f t="shared" si="506"/>
        <v>2377.1241999999997</v>
      </c>
      <c r="P653" s="76">
        <f t="shared" si="507"/>
        <v>2460.6447799999996</v>
      </c>
      <c r="Q653" s="76" t="e">
        <f>+#REF!</f>
        <v>#REF!</v>
      </c>
      <c r="R653" s="76">
        <f t="shared" si="497"/>
        <v>2868.61069</v>
      </c>
    </row>
    <row r="654" spans="1:18" s="29" customFormat="1" ht="12" hidden="1" customHeight="1" x14ac:dyDescent="0.2">
      <c r="A654" s="6"/>
      <c r="B654" s="18"/>
      <c r="C654" s="6" t="s">
        <v>242</v>
      </c>
      <c r="D654" s="49" t="s">
        <v>243</v>
      </c>
      <c r="E654" s="6"/>
      <c r="F654" s="83">
        <v>585.80999999999995</v>
      </c>
      <c r="G654" s="3">
        <f t="shared" si="498"/>
        <v>492.08039999999994</v>
      </c>
      <c r="H654" s="3">
        <f t="shared" si="499"/>
        <v>440.00189099999994</v>
      </c>
      <c r="I654" s="3">
        <f t="shared" si="500"/>
        <v>417.85827299999994</v>
      </c>
      <c r="J654" s="3">
        <f t="shared" si="501"/>
        <v>527.22899999999993</v>
      </c>
      <c r="K654" s="3">
        <f t="shared" si="502"/>
        <v>527.22899999999993</v>
      </c>
      <c r="L654" s="3">
        <f t="shared" si="503"/>
        <v>468.64799999999997</v>
      </c>
      <c r="M654" s="41">
        <f t="shared" si="504"/>
        <v>523.12833000000001</v>
      </c>
      <c r="N654" s="2">
        <f t="shared" si="505"/>
        <v>481.36007699999993</v>
      </c>
      <c r="O654" s="41">
        <f t="shared" si="506"/>
        <v>433.49939999999998</v>
      </c>
      <c r="P654" s="76">
        <f t="shared" si="507"/>
        <v>448.73045999999988</v>
      </c>
      <c r="Q654" s="76" t="e">
        <f>+#REF!</f>
        <v>#REF!</v>
      </c>
      <c r="R654" s="76">
        <f t="shared" si="497"/>
        <v>523.12833000000001</v>
      </c>
    </row>
    <row r="655" spans="1:18" s="29" customFormat="1" ht="12" hidden="1" customHeight="1" x14ac:dyDescent="0.2">
      <c r="A655" s="6"/>
      <c r="B655" s="18"/>
      <c r="C655" s="6" t="s">
        <v>296</v>
      </c>
      <c r="D655" s="49" t="s">
        <v>249</v>
      </c>
      <c r="E655" s="6"/>
      <c r="F655" s="83">
        <v>694.53</v>
      </c>
      <c r="G655" s="3">
        <f t="shared" si="498"/>
        <v>583.40519999999992</v>
      </c>
      <c r="H655" s="3">
        <f t="shared" si="499"/>
        <v>521.66148299999998</v>
      </c>
      <c r="I655" s="3">
        <f t="shared" si="500"/>
        <v>495.40824899999996</v>
      </c>
      <c r="J655" s="3">
        <f t="shared" si="501"/>
        <v>625.077</v>
      </c>
      <c r="K655" s="3">
        <f t="shared" si="502"/>
        <v>625.077</v>
      </c>
      <c r="L655" s="3">
        <f t="shared" si="503"/>
        <v>555.62400000000002</v>
      </c>
      <c r="M655" s="41">
        <f t="shared" si="504"/>
        <v>620.21528999999998</v>
      </c>
      <c r="N655" s="2">
        <f t="shared" si="505"/>
        <v>570.69530099999997</v>
      </c>
      <c r="O655" s="41">
        <f t="shared" si="506"/>
        <v>513.95219999999995</v>
      </c>
      <c r="P655" s="76">
        <f t="shared" si="507"/>
        <v>532.00997999999993</v>
      </c>
      <c r="Q655" s="76" t="e">
        <f>+#REF!</f>
        <v>#REF!</v>
      </c>
      <c r="R655" s="76">
        <f t="shared" si="497"/>
        <v>620.21528999999998</v>
      </c>
    </row>
    <row r="656" spans="1:18" s="29" customFormat="1" ht="12" hidden="1" customHeight="1" x14ac:dyDescent="0.2">
      <c r="A656" s="6"/>
      <c r="B656" s="18"/>
      <c r="C656" s="6"/>
      <c r="D656" s="49"/>
      <c r="E656" s="6"/>
      <c r="F656" s="82"/>
      <c r="G656" s="41"/>
      <c r="H656" s="41"/>
      <c r="I656" s="41"/>
      <c r="J656" s="41"/>
      <c r="K656" s="41"/>
      <c r="L656" s="41"/>
      <c r="M656" s="41"/>
      <c r="N656" s="2"/>
      <c r="O656" s="41"/>
      <c r="P656" s="74"/>
      <c r="Q656" s="74"/>
      <c r="R656" s="74"/>
    </row>
    <row r="657" spans="1:18" s="29" customFormat="1" ht="12" hidden="1" customHeight="1" x14ac:dyDescent="0.2">
      <c r="A657" s="6"/>
      <c r="B657" s="18"/>
      <c r="C657" s="6"/>
      <c r="D657" s="49"/>
      <c r="E657" s="6"/>
      <c r="F657" s="82"/>
      <c r="G657" s="3"/>
      <c r="H657" s="3"/>
      <c r="I657" s="3"/>
      <c r="J657" s="3"/>
      <c r="K657" s="3"/>
      <c r="L657" s="3"/>
      <c r="M657" s="41"/>
      <c r="N657" s="2"/>
      <c r="O657" s="41"/>
      <c r="P657" s="74"/>
      <c r="Q657" s="74"/>
      <c r="R657" s="74"/>
    </row>
    <row r="658" spans="1:18" s="29" customFormat="1" ht="12" hidden="1" customHeight="1" x14ac:dyDescent="0.2">
      <c r="A658" s="6"/>
      <c r="C658" s="6"/>
      <c r="D658" s="49"/>
      <c r="E658" s="6"/>
      <c r="F658" s="82"/>
      <c r="G658" s="3"/>
      <c r="H658" s="3"/>
      <c r="I658" s="3"/>
      <c r="J658" s="3"/>
      <c r="K658" s="3"/>
      <c r="L658" s="3"/>
      <c r="M658" s="41"/>
      <c r="N658" s="2"/>
      <c r="O658" s="41"/>
      <c r="P658" s="74"/>
      <c r="Q658" s="74"/>
      <c r="R658" s="74"/>
    </row>
    <row r="659" spans="1:18" s="29" customFormat="1" ht="12" x14ac:dyDescent="0.2">
      <c r="A659" s="6">
        <v>233</v>
      </c>
      <c r="B659" s="44" t="s">
        <v>398</v>
      </c>
      <c r="C659" s="6" t="s">
        <v>338</v>
      </c>
      <c r="D659" s="49" t="s">
        <v>18</v>
      </c>
      <c r="E659" s="6">
        <v>42830</v>
      </c>
      <c r="F659" s="93"/>
      <c r="G659" s="3"/>
      <c r="H659" s="2">
        <f>+F659*0.7287</f>
        <v>0</v>
      </c>
      <c r="I659" s="2">
        <f>+F659*0.692</f>
        <v>0</v>
      </c>
      <c r="J659" s="2">
        <f>+F659*0.89</f>
        <v>0</v>
      </c>
      <c r="K659" s="3"/>
      <c r="L659" s="2">
        <f>+F659*0.789</f>
        <v>0</v>
      </c>
      <c r="M659" s="67">
        <f>0.885*F659</f>
        <v>0</v>
      </c>
      <c r="N659" s="2">
        <f>+F659*0.26</f>
        <v>0</v>
      </c>
      <c r="O659" s="41">
        <f>+F659*0.8217</f>
        <v>0</v>
      </c>
      <c r="P659" s="74"/>
      <c r="Q659" s="74">
        <f>MIN(H659:P659)</f>
        <v>0</v>
      </c>
      <c r="R659" s="74">
        <f>MAX(H659:P659)</f>
        <v>0</v>
      </c>
    </row>
    <row r="660" spans="1:18" s="29" customFormat="1" ht="12" hidden="1" customHeight="1" x14ac:dyDescent="0.2">
      <c r="A660" s="6"/>
      <c r="B660" s="18"/>
      <c r="C660" s="6" t="s">
        <v>261</v>
      </c>
      <c r="D660" s="49" t="s">
        <v>262</v>
      </c>
      <c r="E660" s="6"/>
      <c r="F660" s="83">
        <v>379.68</v>
      </c>
      <c r="G660" s="3">
        <f>+F660*0.84</f>
        <v>318.93119999999999</v>
      </c>
      <c r="H660" s="3">
        <f>+F660*75.11%</f>
        <v>285.17764799999998</v>
      </c>
      <c r="I660" s="3">
        <f>+F660*71.33%</f>
        <v>270.82574399999999</v>
      </c>
      <c r="J660" s="3">
        <f t="shared" ref="J660:J665" si="508">+F660*0.9</f>
        <v>341.71199999999999</v>
      </c>
      <c r="K660" s="3">
        <f t="shared" ref="K660:K665" si="509">+F660*0.9</f>
        <v>341.71199999999999</v>
      </c>
      <c r="L660" s="3">
        <f t="shared" ref="L660:L665" si="510">+F660*0.8</f>
        <v>303.74400000000003</v>
      </c>
      <c r="M660" s="41">
        <f t="shared" ref="M660:M665" si="511">89.3%*F660</f>
        <v>339.05423999999999</v>
      </c>
      <c r="N660" s="2">
        <f t="shared" ref="N660:N665" si="512">+F660*82.17%</f>
        <v>311.98305599999998</v>
      </c>
      <c r="O660" s="41">
        <f t="shared" ref="O660:O665" si="513">+F660*0.74</f>
        <v>280.96320000000003</v>
      </c>
      <c r="P660" s="74">
        <f t="shared" ref="P660:P665" si="514">+F660*76.6%</f>
        <v>290.83487999999994</v>
      </c>
      <c r="Q660" s="74" t="e">
        <f>+#REF!</f>
        <v>#REF!</v>
      </c>
      <c r="R660" s="74">
        <f t="shared" si="497"/>
        <v>339.05423999999999</v>
      </c>
    </row>
    <row r="661" spans="1:18" s="29" customFormat="1" ht="12" hidden="1" customHeight="1" x14ac:dyDescent="0.2">
      <c r="A661" s="6"/>
      <c r="B661" s="18"/>
      <c r="C661" s="6" t="s">
        <v>265</v>
      </c>
      <c r="D661" s="49" t="s">
        <v>266</v>
      </c>
      <c r="E661" s="6"/>
      <c r="F661" s="83">
        <v>733.59</v>
      </c>
      <c r="G661" s="3">
        <f>+F661*0.84</f>
        <v>616.21559999999999</v>
      </c>
      <c r="H661" s="3">
        <f>+F661*75.11%</f>
        <v>550.99944900000003</v>
      </c>
      <c r="I661" s="3">
        <f>+F661*71.33%</f>
        <v>523.26974699999994</v>
      </c>
      <c r="J661" s="3">
        <f t="shared" si="508"/>
        <v>660.23099999999999</v>
      </c>
      <c r="K661" s="3">
        <f t="shared" si="509"/>
        <v>660.23099999999999</v>
      </c>
      <c r="L661" s="3">
        <f t="shared" si="510"/>
        <v>586.87200000000007</v>
      </c>
      <c r="M661" s="41">
        <f t="shared" si="511"/>
        <v>655.09586999999999</v>
      </c>
      <c r="N661" s="2">
        <f t="shared" si="512"/>
        <v>602.79090300000007</v>
      </c>
      <c r="O661" s="41">
        <f t="shared" si="513"/>
        <v>542.85660000000007</v>
      </c>
      <c r="P661" s="74">
        <f t="shared" si="514"/>
        <v>561.92993999999999</v>
      </c>
      <c r="Q661" s="74" t="e">
        <f>+#REF!</f>
        <v>#REF!</v>
      </c>
      <c r="R661" s="74">
        <f t="shared" si="497"/>
        <v>655.09586999999999</v>
      </c>
    </row>
    <row r="662" spans="1:18" s="29" customFormat="1" ht="12" hidden="1" customHeight="1" x14ac:dyDescent="0.2">
      <c r="A662" s="6"/>
      <c r="B662" s="18"/>
      <c r="C662" s="6" t="s">
        <v>255</v>
      </c>
      <c r="D662" s="49" t="s">
        <v>256</v>
      </c>
      <c r="E662" s="6"/>
      <c r="F662" s="83">
        <v>337.32</v>
      </c>
      <c r="G662" s="3">
        <f>+F662*0.84</f>
        <v>283.34879999999998</v>
      </c>
      <c r="H662" s="3">
        <f>+F662*75.11%</f>
        <v>253.361052</v>
      </c>
      <c r="I662" s="3">
        <f>+F662*71.33%</f>
        <v>240.61035599999997</v>
      </c>
      <c r="J662" s="3">
        <f t="shared" si="508"/>
        <v>303.58800000000002</v>
      </c>
      <c r="K662" s="3">
        <f t="shared" si="509"/>
        <v>303.58800000000002</v>
      </c>
      <c r="L662" s="3">
        <f t="shared" si="510"/>
        <v>269.85599999999999</v>
      </c>
      <c r="M662" s="41">
        <f t="shared" si="511"/>
        <v>301.22676000000001</v>
      </c>
      <c r="N662" s="2">
        <f t="shared" si="512"/>
        <v>277.17584399999998</v>
      </c>
      <c r="O662" s="41">
        <f t="shared" si="513"/>
        <v>249.61679999999998</v>
      </c>
      <c r="P662" s="74">
        <f t="shared" si="514"/>
        <v>258.38711999999998</v>
      </c>
      <c r="Q662" s="74" t="e">
        <f>+#REF!</f>
        <v>#REF!</v>
      </c>
      <c r="R662" s="74">
        <f t="shared" si="497"/>
        <v>301.22676000000001</v>
      </c>
    </row>
    <row r="663" spans="1:18" s="29" customFormat="1" ht="12" hidden="1" customHeight="1" x14ac:dyDescent="0.2">
      <c r="A663" s="6"/>
      <c r="B663" s="18"/>
      <c r="C663" s="6" t="s">
        <v>242</v>
      </c>
      <c r="D663" s="49" t="s">
        <v>243</v>
      </c>
      <c r="E663" s="6"/>
      <c r="F663" s="83">
        <v>664.67</v>
      </c>
      <c r="G663" s="3">
        <f>+F663*0.84</f>
        <v>558.32279999999992</v>
      </c>
      <c r="H663" s="3">
        <f>+F663*75.11%</f>
        <v>499.23363699999999</v>
      </c>
      <c r="I663" s="3">
        <f>+F663*71.33%</f>
        <v>474.10911099999993</v>
      </c>
      <c r="J663" s="3">
        <f t="shared" si="508"/>
        <v>598.20299999999997</v>
      </c>
      <c r="K663" s="3">
        <f t="shared" si="509"/>
        <v>598.20299999999997</v>
      </c>
      <c r="L663" s="3">
        <f t="shared" si="510"/>
        <v>531.73599999999999</v>
      </c>
      <c r="M663" s="41">
        <f t="shared" si="511"/>
        <v>593.55030999999997</v>
      </c>
      <c r="N663" s="2">
        <f t="shared" si="512"/>
        <v>546.15933899999993</v>
      </c>
      <c r="O663" s="41">
        <f t="shared" si="513"/>
        <v>491.85579999999999</v>
      </c>
      <c r="P663" s="74">
        <f t="shared" si="514"/>
        <v>509.1372199999999</v>
      </c>
      <c r="Q663" s="74" t="e">
        <f>+#REF!</f>
        <v>#REF!</v>
      </c>
      <c r="R663" s="74">
        <f t="shared" si="497"/>
        <v>593.55030999999997</v>
      </c>
    </row>
    <row r="664" spans="1:18" s="29" customFormat="1" ht="12" hidden="1" customHeight="1" x14ac:dyDescent="0.2">
      <c r="A664" s="6"/>
      <c r="B664" s="18"/>
      <c r="C664" s="44" t="s">
        <v>398</v>
      </c>
      <c r="D664" s="49" t="s">
        <v>247</v>
      </c>
      <c r="E664" s="6">
        <v>42830</v>
      </c>
      <c r="F664" s="83">
        <v>3212.33</v>
      </c>
      <c r="G664" s="3">
        <f>+F664*0.84</f>
        <v>2698.3571999999999</v>
      </c>
      <c r="H664" s="3">
        <f>+F664*75.11%</f>
        <v>2412.7810629999999</v>
      </c>
      <c r="I664" s="3">
        <f>+F664*71.33%</f>
        <v>2291.3549889999999</v>
      </c>
      <c r="J664" s="3">
        <f t="shared" si="508"/>
        <v>2891.0970000000002</v>
      </c>
      <c r="K664" s="3">
        <f t="shared" si="509"/>
        <v>2891.0970000000002</v>
      </c>
      <c r="L664" s="3">
        <f t="shared" si="510"/>
        <v>2569.864</v>
      </c>
      <c r="M664" s="41">
        <f t="shared" si="511"/>
        <v>2868.61069</v>
      </c>
      <c r="N664" s="2">
        <f t="shared" si="512"/>
        <v>2639.5715609999997</v>
      </c>
      <c r="O664" s="41">
        <f t="shared" si="513"/>
        <v>2377.1241999999997</v>
      </c>
      <c r="P664" s="74">
        <f t="shared" si="514"/>
        <v>2460.6447799999996</v>
      </c>
      <c r="Q664" s="74" t="e">
        <f>+#REF!</f>
        <v>#REF!</v>
      </c>
      <c r="R664" s="74">
        <f t="shared" si="497"/>
        <v>2868.61069</v>
      </c>
    </row>
    <row r="665" spans="1:18" s="29" customFormat="1" ht="12" hidden="1" customHeight="1" x14ac:dyDescent="0.2">
      <c r="A665" s="6"/>
      <c r="B665" s="18"/>
      <c r="C665" s="6" t="s">
        <v>274</v>
      </c>
      <c r="D665" s="49"/>
      <c r="E665" s="6"/>
      <c r="F665" s="83">
        <v>377.36</v>
      </c>
      <c r="G665" s="3">
        <f t="shared" ref="G665" si="515">+F665*0.84</f>
        <v>316.98239999999998</v>
      </c>
      <c r="H665" s="3">
        <f t="shared" ref="H665" si="516">+F665*75.11%</f>
        <v>283.43509599999999</v>
      </c>
      <c r="I665" s="3">
        <f t="shared" ref="I665" si="517">+F665*71.33%</f>
        <v>269.17088799999999</v>
      </c>
      <c r="J665" s="3">
        <f t="shared" si="508"/>
        <v>339.62400000000002</v>
      </c>
      <c r="K665" s="3">
        <f t="shared" si="509"/>
        <v>339.62400000000002</v>
      </c>
      <c r="L665" s="3">
        <f t="shared" si="510"/>
        <v>301.88800000000003</v>
      </c>
      <c r="M665" s="41">
        <f t="shared" si="511"/>
        <v>336.98248000000001</v>
      </c>
      <c r="N665" s="2">
        <f t="shared" si="512"/>
        <v>310.07671199999999</v>
      </c>
      <c r="O665" s="41">
        <f t="shared" si="513"/>
        <v>279.24639999999999</v>
      </c>
      <c r="P665" s="74">
        <f t="shared" si="514"/>
        <v>289.05775999999997</v>
      </c>
      <c r="Q665" s="74" t="e">
        <f>+#REF!</f>
        <v>#REF!</v>
      </c>
      <c r="R665" s="74">
        <f t="shared" si="497"/>
        <v>336.98248000000001</v>
      </c>
    </row>
    <row r="666" spans="1:18" s="29" customFormat="1" ht="12" hidden="1" customHeight="1" x14ac:dyDescent="0.2">
      <c r="A666" s="6"/>
      <c r="B666" s="18"/>
      <c r="C666" s="6"/>
      <c r="D666" s="49"/>
      <c r="E666" s="6"/>
      <c r="F666" s="82"/>
      <c r="G666" s="3"/>
      <c r="H666" s="3"/>
      <c r="I666" s="3"/>
      <c r="J666" s="3"/>
      <c r="K666" s="3"/>
      <c r="L666" s="3"/>
      <c r="M666" s="41"/>
      <c r="N666" s="2"/>
      <c r="O666" s="41"/>
      <c r="P666" s="74"/>
      <c r="Q666" s="74"/>
      <c r="R666" s="74"/>
    </row>
    <row r="667" spans="1:18" s="29" customFormat="1" ht="12" hidden="1" customHeight="1" x14ac:dyDescent="0.2">
      <c r="A667" s="6"/>
      <c r="C667" s="6"/>
      <c r="D667" s="49"/>
      <c r="E667" s="6"/>
      <c r="F667" s="82"/>
      <c r="G667" s="3"/>
      <c r="H667" s="3"/>
      <c r="I667" s="3"/>
      <c r="J667" s="3"/>
      <c r="K667" s="3"/>
      <c r="L667" s="3"/>
      <c r="M667" s="41"/>
      <c r="N667" s="2"/>
      <c r="O667" s="41"/>
      <c r="P667" s="74"/>
      <c r="Q667" s="74"/>
      <c r="R667" s="74"/>
    </row>
    <row r="668" spans="1:18" s="29" customFormat="1" ht="12" x14ac:dyDescent="0.2">
      <c r="A668" s="6">
        <v>234</v>
      </c>
      <c r="B668" s="44" t="s">
        <v>399</v>
      </c>
      <c r="C668" s="6" t="s">
        <v>338</v>
      </c>
      <c r="D668" s="49" t="s">
        <v>18</v>
      </c>
      <c r="E668" s="6">
        <v>44950</v>
      </c>
      <c r="F668" s="93"/>
      <c r="G668" s="3"/>
      <c r="H668" s="2">
        <f>+F668*0.7287</f>
        <v>0</v>
      </c>
      <c r="I668" s="2">
        <f>+F668*0.692</f>
        <v>0</v>
      </c>
      <c r="J668" s="2">
        <f>+F668*0.89</f>
        <v>0</v>
      </c>
      <c r="K668" s="3"/>
      <c r="L668" s="2">
        <f>+F668*0.789</f>
        <v>0</v>
      </c>
      <c r="M668" s="67">
        <f>0.885*F668</f>
        <v>0</v>
      </c>
      <c r="N668" s="2">
        <f>+F668*0.26</f>
        <v>0</v>
      </c>
      <c r="O668" s="41">
        <f>+F668*0.8217</f>
        <v>0</v>
      </c>
      <c r="P668" s="74"/>
      <c r="Q668" s="74">
        <f>MIN(H668:P668)</f>
        <v>0</v>
      </c>
      <c r="R668" s="74">
        <f>MAX(H668:P668)</f>
        <v>0</v>
      </c>
    </row>
    <row r="669" spans="1:18" s="29" customFormat="1" ht="12" hidden="1" customHeight="1" x14ac:dyDescent="0.2">
      <c r="A669" s="6"/>
      <c r="B669" s="18"/>
      <c r="C669" s="6" t="s">
        <v>261</v>
      </c>
      <c r="D669" s="49" t="s">
        <v>262</v>
      </c>
      <c r="E669" s="6"/>
      <c r="F669" s="83">
        <v>1220.56</v>
      </c>
      <c r="G669" s="3">
        <f t="shared" ref="G669:G676" si="518">+F669*0.84</f>
        <v>1025.2703999999999</v>
      </c>
      <c r="H669" s="3">
        <f t="shared" ref="H669:H676" si="519">+F669*75.11%</f>
        <v>916.76261599999998</v>
      </c>
      <c r="I669" s="3">
        <f t="shared" ref="I669:I676" si="520">+F669*71.33%</f>
        <v>870.62544799999989</v>
      </c>
      <c r="J669" s="3">
        <f t="shared" ref="J669:J676" si="521">+F669*0.9</f>
        <v>1098.5039999999999</v>
      </c>
      <c r="K669" s="3">
        <f t="shared" ref="K669:K676" si="522">+F669*0.9</f>
        <v>1098.5039999999999</v>
      </c>
      <c r="L669" s="3">
        <f t="shared" ref="L669:L676" si="523">+F669*0.8</f>
        <v>976.44799999999998</v>
      </c>
      <c r="M669" s="41">
        <f t="shared" ref="M669:M676" si="524">89.3%*F669</f>
        <v>1089.9600800000001</v>
      </c>
      <c r="N669" s="2">
        <f t="shared" ref="N669:N676" si="525">+F669*82.17%</f>
        <v>1002.9341519999999</v>
      </c>
      <c r="O669" s="41">
        <f t="shared" ref="O669:O676" si="526">+F669*0.74</f>
        <v>903.21439999999996</v>
      </c>
      <c r="P669" s="74">
        <f t="shared" ref="P669:P676" si="527">+F669*76.6%</f>
        <v>934.94895999999983</v>
      </c>
      <c r="Q669" s="74" t="e">
        <f>+#REF!</f>
        <v>#REF!</v>
      </c>
      <c r="R669" s="74">
        <f t="shared" si="497"/>
        <v>1089.9600800000001</v>
      </c>
    </row>
    <row r="670" spans="1:18" s="29" customFormat="1" ht="12" hidden="1" customHeight="1" x14ac:dyDescent="0.2">
      <c r="A670" s="6"/>
      <c r="B670" s="18"/>
      <c r="C670" s="6" t="s">
        <v>265</v>
      </c>
      <c r="D670" s="49"/>
      <c r="E670" s="6"/>
      <c r="F670" s="83">
        <v>2144.34</v>
      </c>
      <c r="G670" s="3">
        <f t="shared" si="518"/>
        <v>1801.2456</v>
      </c>
      <c r="H670" s="3">
        <f t="shared" si="519"/>
        <v>1610.6137740000001</v>
      </c>
      <c r="I670" s="3">
        <f t="shared" si="520"/>
        <v>1529.557722</v>
      </c>
      <c r="J670" s="3">
        <f t="shared" si="521"/>
        <v>1929.9060000000002</v>
      </c>
      <c r="K670" s="3">
        <f t="shared" si="522"/>
        <v>1929.9060000000002</v>
      </c>
      <c r="L670" s="3">
        <f t="shared" si="523"/>
        <v>1715.4720000000002</v>
      </c>
      <c r="M670" s="41">
        <f t="shared" si="524"/>
        <v>1914.8956200000002</v>
      </c>
      <c r="N670" s="2">
        <f t="shared" si="525"/>
        <v>1762.0041780000001</v>
      </c>
      <c r="O670" s="41">
        <f t="shared" si="526"/>
        <v>1586.8116</v>
      </c>
      <c r="P670" s="74">
        <f t="shared" si="527"/>
        <v>1642.5644399999999</v>
      </c>
      <c r="Q670" s="74" t="e">
        <f>+#REF!</f>
        <v>#REF!</v>
      </c>
      <c r="R670" s="74">
        <f t="shared" si="497"/>
        <v>1914.8956200000002</v>
      </c>
    </row>
    <row r="671" spans="1:18" s="29" customFormat="1" ht="12" hidden="1" customHeight="1" x14ac:dyDescent="0.2">
      <c r="A671" s="6"/>
      <c r="B671" s="18"/>
      <c r="C671" s="6" t="s">
        <v>400</v>
      </c>
      <c r="D671" s="49" t="s">
        <v>49</v>
      </c>
      <c r="E671" s="6"/>
      <c r="F671" s="83">
        <v>1488.29</v>
      </c>
      <c r="G671" s="3">
        <f t="shared" si="518"/>
        <v>1250.1635999999999</v>
      </c>
      <c r="H671" s="3">
        <f t="shared" si="519"/>
        <v>1117.854619</v>
      </c>
      <c r="I671" s="3">
        <f t="shared" si="520"/>
        <v>1061.5972569999999</v>
      </c>
      <c r="J671" s="3">
        <f t="shared" si="521"/>
        <v>1339.461</v>
      </c>
      <c r="K671" s="3">
        <f t="shared" si="522"/>
        <v>1339.461</v>
      </c>
      <c r="L671" s="3">
        <f t="shared" si="523"/>
        <v>1190.6320000000001</v>
      </c>
      <c r="M671" s="41">
        <f t="shared" si="524"/>
        <v>1329.04297</v>
      </c>
      <c r="N671" s="2">
        <f t="shared" si="525"/>
        <v>1222.927893</v>
      </c>
      <c r="O671" s="41">
        <f t="shared" si="526"/>
        <v>1101.3345999999999</v>
      </c>
      <c r="P671" s="74">
        <f t="shared" si="527"/>
        <v>1140.0301399999998</v>
      </c>
      <c r="Q671" s="74" t="e">
        <f>+#REF!</f>
        <v>#REF!</v>
      </c>
      <c r="R671" s="74">
        <f t="shared" si="497"/>
        <v>1329.04297</v>
      </c>
    </row>
    <row r="672" spans="1:18" s="29" customFormat="1" ht="12" hidden="1" customHeight="1" x14ac:dyDescent="0.2">
      <c r="A672" s="6"/>
      <c r="B672" s="18"/>
      <c r="C672" s="6" t="s">
        <v>132</v>
      </c>
      <c r="D672" s="49" t="s">
        <v>401</v>
      </c>
      <c r="E672" s="6">
        <v>74177</v>
      </c>
      <c r="F672" s="83">
        <v>3330.83</v>
      </c>
      <c r="G672" s="3">
        <f t="shared" si="518"/>
        <v>2797.8971999999999</v>
      </c>
      <c r="H672" s="3">
        <f t="shared" si="519"/>
        <v>2501.7864129999998</v>
      </c>
      <c r="I672" s="3">
        <f t="shared" si="520"/>
        <v>2375.8810389999999</v>
      </c>
      <c r="J672" s="3">
        <f t="shared" si="521"/>
        <v>2997.7469999999998</v>
      </c>
      <c r="K672" s="3">
        <f t="shared" si="522"/>
        <v>2997.7469999999998</v>
      </c>
      <c r="L672" s="3">
        <f t="shared" si="523"/>
        <v>2664.6640000000002</v>
      </c>
      <c r="M672" s="41">
        <f t="shared" si="524"/>
        <v>2974.4311899999998</v>
      </c>
      <c r="N672" s="2">
        <f t="shared" si="525"/>
        <v>2736.9430109999998</v>
      </c>
      <c r="O672" s="41">
        <f t="shared" si="526"/>
        <v>2464.8141999999998</v>
      </c>
      <c r="P672" s="74">
        <f t="shared" si="527"/>
        <v>2551.4157799999998</v>
      </c>
      <c r="Q672" s="74" t="e">
        <f>+#REF!</f>
        <v>#REF!</v>
      </c>
      <c r="R672" s="74">
        <f t="shared" si="497"/>
        <v>2974.4311899999998</v>
      </c>
    </row>
    <row r="673" spans="1:18" s="29" customFormat="1" ht="12" hidden="1" customHeight="1" x14ac:dyDescent="0.2">
      <c r="A673" s="6"/>
      <c r="B673" s="18"/>
      <c r="C673" s="6" t="s">
        <v>399</v>
      </c>
      <c r="D673" s="49" t="s">
        <v>247</v>
      </c>
      <c r="E673" s="6">
        <v>44950</v>
      </c>
      <c r="F673" s="83">
        <v>7089.28</v>
      </c>
      <c r="G673" s="41">
        <f t="shared" si="518"/>
        <v>5954.9951999999994</v>
      </c>
      <c r="H673" s="41">
        <f t="shared" si="519"/>
        <v>5324.7582079999993</v>
      </c>
      <c r="I673" s="41">
        <f t="shared" si="520"/>
        <v>5056.7834239999993</v>
      </c>
      <c r="J673" s="41">
        <f t="shared" si="521"/>
        <v>6380.3519999999999</v>
      </c>
      <c r="K673" s="41">
        <f t="shared" si="522"/>
        <v>6380.3519999999999</v>
      </c>
      <c r="L673" s="41">
        <f t="shared" si="523"/>
        <v>5671.424</v>
      </c>
      <c r="M673" s="41">
        <f t="shared" si="524"/>
        <v>6330.7270399999998</v>
      </c>
      <c r="N673" s="2">
        <f t="shared" si="525"/>
        <v>5825.2613759999995</v>
      </c>
      <c r="O673" s="41">
        <f t="shared" si="526"/>
        <v>5246.0671999999995</v>
      </c>
      <c r="P673" s="74">
        <f t="shared" si="527"/>
        <v>5430.3884799999987</v>
      </c>
      <c r="Q673" s="74" t="e">
        <f>+#REF!</f>
        <v>#REF!</v>
      </c>
      <c r="R673" s="74">
        <f t="shared" si="497"/>
        <v>6330.7270399999998</v>
      </c>
    </row>
    <row r="674" spans="1:18" s="29" customFormat="1" ht="12" hidden="1" customHeight="1" x14ac:dyDescent="0.2">
      <c r="A674" s="6"/>
      <c r="B674" s="18"/>
      <c r="C674" s="6" t="s">
        <v>402</v>
      </c>
      <c r="D674" s="49" t="s">
        <v>245</v>
      </c>
      <c r="E674" s="6"/>
      <c r="F674" s="83">
        <v>3294.26</v>
      </c>
      <c r="G674" s="41">
        <f t="shared" si="518"/>
        <v>2767.1784000000002</v>
      </c>
      <c r="H674" s="41">
        <f t="shared" si="519"/>
        <v>2474.3186860000001</v>
      </c>
      <c r="I674" s="41">
        <f t="shared" si="520"/>
        <v>2349.795658</v>
      </c>
      <c r="J674" s="41">
        <f t="shared" si="521"/>
        <v>2964.8340000000003</v>
      </c>
      <c r="K674" s="41">
        <f t="shared" si="522"/>
        <v>2964.8340000000003</v>
      </c>
      <c r="L674" s="41">
        <f t="shared" si="523"/>
        <v>2635.4080000000004</v>
      </c>
      <c r="M674" s="41">
        <f t="shared" si="524"/>
        <v>2941.7741800000003</v>
      </c>
      <c r="N674" s="2">
        <f t="shared" si="525"/>
        <v>2706.8934420000001</v>
      </c>
      <c r="O674" s="41">
        <f t="shared" si="526"/>
        <v>2437.7524000000003</v>
      </c>
      <c r="P674" s="74">
        <f t="shared" si="527"/>
        <v>2523.4031599999998</v>
      </c>
      <c r="Q674" s="74" t="e">
        <f>+#REF!</f>
        <v>#REF!</v>
      </c>
      <c r="R674" s="74">
        <f t="shared" si="497"/>
        <v>2941.7741800000003</v>
      </c>
    </row>
    <row r="675" spans="1:18" s="29" customFormat="1" ht="12" hidden="1" customHeight="1" x14ac:dyDescent="0.2">
      <c r="A675" s="6"/>
      <c r="B675" s="18"/>
      <c r="C675" s="6" t="s">
        <v>242</v>
      </c>
      <c r="D675" s="49"/>
      <c r="E675" s="6"/>
      <c r="F675" s="83">
        <v>575.86</v>
      </c>
      <c r="G675" s="3">
        <f t="shared" si="518"/>
        <v>483.72239999999999</v>
      </c>
      <c r="H675" s="3">
        <f t="shared" si="519"/>
        <v>432.52844600000003</v>
      </c>
      <c r="I675" s="3">
        <f t="shared" si="520"/>
        <v>410.76093799999995</v>
      </c>
      <c r="J675" s="3">
        <f t="shared" si="521"/>
        <v>518.274</v>
      </c>
      <c r="K675" s="3">
        <f t="shared" si="522"/>
        <v>518.274</v>
      </c>
      <c r="L675" s="3">
        <f t="shared" si="523"/>
        <v>460.68800000000005</v>
      </c>
      <c r="M675" s="41">
        <f t="shared" si="524"/>
        <v>514.24297999999999</v>
      </c>
      <c r="N675" s="2">
        <f t="shared" si="525"/>
        <v>473.18416200000001</v>
      </c>
      <c r="O675" s="41">
        <f t="shared" si="526"/>
        <v>426.13639999999998</v>
      </c>
      <c r="P675" s="74">
        <f t="shared" si="527"/>
        <v>441.10875999999996</v>
      </c>
      <c r="Q675" s="74" t="e">
        <f>+#REF!</f>
        <v>#REF!</v>
      </c>
      <c r="R675" s="74">
        <f t="shared" si="497"/>
        <v>514.24297999999999</v>
      </c>
    </row>
    <row r="676" spans="1:18" s="29" customFormat="1" ht="12" hidden="1" customHeight="1" x14ac:dyDescent="0.2">
      <c r="A676" s="6"/>
      <c r="B676" s="18"/>
      <c r="C676" s="6" t="s">
        <v>403</v>
      </c>
      <c r="D676" s="49"/>
      <c r="E676" s="6"/>
      <c r="F676" s="83">
        <v>427.41</v>
      </c>
      <c r="G676" s="41">
        <f t="shared" si="518"/>
        <v>359.02440000000001</v>
      </c>
      <c r="H676" s="41">
        <f t="shared" si="519"/>
        <v>321.02765099999999</v>
      </c>
      <c r="I676" s="41">
        <f t="shared" si="520"/>
        <v>304.87155300000001</v>
      </c>
      <c r="J676" s="41">
        <f t="shared" si="521"/>
        <v>384.66900000000004</v>
      </c>
      <c r="K676" s="41">
        <f t="shared" si="522"/>
        <v>384.66900000000004</v>
      </c>
      <c r="L676" s="41">
        <f t="shared" si="523"/>
        <v>341.92800000000005</v>
      </c>
      <c r="M676" s="41">
        <f t="shared" si="524"/>
        <v>381.67713000000003</v>
      </c>
      <c r="N676" s="2">
        <f t="shared" si="525"/>
        <v>351.20279700000003</v>
      </c>
      <c r="O676" s="41">
        <f t="shared" si="526"/>
        <v>316.28340000000003</v>
      </c>
      <c r="P676" s="74">
        <f t="shared" si="527"/>
        <v>327.39605999999998</v>
      </c>
      <c r="Q676" s="74" t="e">
        <f>+#REF!</f>
        <v>#REF!</v>
      </c>
      <c r="R676" s="74">
        <f t="shared" si="497"/>
        <v>381.67713000000003</v>
      </c>
    </row>
    <row r="677" spans="1:18" s="29" customFormat="1" ht="12" hidden="1" customHeight="1" x14ac:dyDescent="0.2">
      <c r="A677" s="6"/>
      <c r="B677" s="18"/>
      <c r="C677" s="6"/>
      <c r="D677" s="49"/>
      <c r="E677" s="6"/>
      <c r="F677" s="82"/>
      <c r="G677" s="3"/>
      <c r="H677" s="3"/>
      <c r="I677" s="3"/>
      <c r="J677" s="3"/>
      <c r="K677" s="3"/>
      <c r="L677" s="3"/>
      <c r="M677" s="41"/>
      <c r="N677" s="2"/>
      <c r="O677" s="41"/>
      <c r="P677" s="74"/>
      <c r="Q677" s="74"/>
      <c r="R677" s="74"/>
    </row>
    <row r="678" spans="1:18" s="29" customFormat="1" ht="12" hidden="1" customHeight="1" x14ac:dyDescent="0.2">
      <c r="A678" s="6"/>
      <c r="C678" s="6"/>
      <c r="D678" s="49"/>
      <c r="E678" s="6"/>
      <c r="F678" s="82"/>
      <c r="G678" s="3"/>
      <c r="H678" s="3"/>
      <c r="I678" s="3"/>
      <c r="J678" s="3"/>
      <c r="K678" s="3"/>
      <c r="L678" s="3"/>
      <c r="M678" s="41"/>
      <c r="N678" s="2"/>
      <c r="O678" s="41"/>
      <c r="P678" s="74"/>
      <c r="Q678" s="74"/>
      <c r="R678" s="74"/>
    </row>
    <row r="679" spans="1:18" s="29" customFormat="1" ht="12" x14ac:dyDescent="0.2">
      <c r="A679" s="6">
        <v>235</v>
      </c>
      <c r="B679" s="18" t="s">
        <v>404</v>
      </c>
      <c r="C679" s="6" t="s">
        <v>338</v>
      </c>
      <c r="D679" s="49" t="s">
        <v>18</v>
      </c>
      <c r="E679" s="6">
        <v>47600</v>
      </c>
      <c r="F679" s="91">
        <v>1479.77</v>
      </c>
      <c r="G679" s="3">
        <f t="shared" ref="G679:G687" si="528">+F679*0.84</f>
        <v>1243.0067999999999</v>
      </c>
      <c r="H679" s="2">
        <f>+F679*0.7287</f>
        <v>1078.308399</v>
      </c>
      <c r="I679" s="2">
        <f>+F679*0.692</f>
        <v>1024.0008399999999</v>
      </c>
      <c r="J679" s="2">
        <f>+F679*0.89</f>
        <v>1316.9953</v>
      </c>
      <c r="K679" s="3">
        <f t="shared" ref="K679:K687" si="529">+F679*0.9</f>
        <v>1331.7930000000001</v>
      </c>
      <c r="L679" s="2">
        <f>+F679*0.789</f>
        <v>1167.53853</v>
      </c>
      <c r="M679" s="67">
        <f>0.885*F679</f>
        <v>1309.59645</v>
      </c>
      <c r="N679" s="2">
        <f>+F679*0.26</f>
        <v>384.74020000000002</v>
      </c>
      <c r="O679" s="41">
        <f>+F679*0.8217</f>
        <v>1215.927009</v>
      </c>
      <c r="P679" s="74">
        <f t="shared" ref="P679:P687" si="530">+F679*76.6%</f>
        <v>1133.5038199999999</v>
      </c>
      <c r="Q679" s="74">
        <f>MIN(H679:P679)</f>
        <v>384.74020000000002</v>
      </c>
      <c r="R679" s="74">
        <f>MAX(H679:P679)</f>
        <v>1331.7930000000001</v>
      </c>
    </row>
    <row r="680" spans="1:18" s="29" customFormat="1" ht="12" hidden="1" customHeight="1" x14ac:dyDescent="0.2">
      <c r="A680" s="6" t="s">
        <v>293</v>
      </c>
      <c r="B680" s="18"/>
      <c r="C680" s="6" t="s">
        <v>261</v>
      </c>
      <c r="D680" s="49" t="s">
        <v>262</v>
      </c>
      <c r="E680" s="6"/>
      <c r="F680" s="83">
        <v>2246.75</v>
      </c>
      <c r="G680" s="3">
        <f t="shared" si="528"/>
        <v>1887.27</v>
      </c>
      <c r="H680" s="3">
        <f t="shared" ref="H680:H687" si="531">+F680*75.11%</f>
        <v>1687.533925</v>
      </c>
      <c r="I680" s="3">
        <f t="shared" ref="I680:I687" si="532">+F680*71.33%</f>
        <v>1602.6067749999997</v>
      </c>
      <c r="J680" s="3">
        <f t="shared" ref="J680:J687" si="533">+F680*0.9</f>
        <v>2022.075</v>
      </c>
      <c r="K680" s="3">
        <f t="shared" si="529"/>
        <v>2022.075</v>
      </c>
      <c r="L680" s="3">
        <f t="shared" ref="L680:L687" si="534">+F680*0.8</f>
        <v>1797.4</v>
      </c>
      <c r="M680" s="41">
        <f t="shared" ref="M680:M687" si="535">89.3%*F680</f>
        <v>2006.3477500000001</v>
      </c>
      <c r="N680" s="2">
        <f t="shared" ref="N680:N687" si="536">+F680*82.17%</f>
        <v>1846.154475</v>
      </c>
      <c r="O680" s="41">
        <f t="shared" ref="O680:O687" si="537">+F680*0.74</f>
        <v>1662.595</v>
      </c>
      <c r="P680" s="74">
        <f t="shared" si="530"/>
        <v>1721.0104999999999</v>
      </c>
      <c r="Q680" s="74" t="e">
        <f>+#REF!</f>
        <v>#REF!</v>
      </c>
      <c r="R680" s="74">
        <f t="shared" si="497"/>
        <v>2006.3477500000001</v>
      </c>
    </row>
    <row r="681" spans="1:18" s="29" customFormat="1" ht="12" hidden="1" customHeight="1" x14ac:dyDescent="0.2">
      <c r="A681" s="6"/>
      <c r="B681" s="18"/>
      <c r="C681" s="6" t="s">
        <v>265</v>
      </c>
      <c r="D681" s="49" t="s">
        <v>266</v>
      </c>
      <c r="E681" s="6"/>
      <c r="F681" s="83">
        <v>1792.18</v>
      </c>
      <c r="G681" s="3">
        <f t="shared" si="528"/>
        <v>1505.4312</v>
      </c>
      <c r="H681" s="3">
        <f t="shared" si="531"/>
        <v>1346.1063980000001</v>
      </c>
      <c r="I681" s="3">
        <f t="shared" si="532"/>
        <v>1278.3619939999999</v>
      </c>
      <c r="J681" s="3">
        <f t="shared" si="533"/>
        <v>1612.962</v>
      </c>
      <c r="K681" s="3">
        <f t="shared" si="529"/>
        <v>1612.962</v>
      </c>
      <c r="L681" s="3">
        <f t="shared" si="534"/>
        <v>1433.7440000000001</v>
      </c>
      <c r="M681" s="41">
        <f t="shared" si="535"/>
        <v>1600.4167400000001</v>
      </c>
      <c r="N681" s="2">
        <f t="shared" si="536"/>
        <v>1472.6343059999999</v>
      </c>
      <c r="O681" s="41">
        <f t="shared" si="537"/>
        <v>1326.2132000000001</v>
      </c>
      <c r="P681" s="74">
        <f t="shared" si="530"/>
        <v>1372.8098799999998</v>
      </c>
      <c r="Q681" s="74" t="e">
        <f>+#REF!</f>
        <v>#REF!</v>
      </c>
      <c r="R681" s="74">
        <f t="shared" si="497"/>
        <v>1600.4167400000001</v>
      </c>
    </row>
    <row r="682" spans="1:18" s="29" customFormat="1" ht="12" hidden="1" customHeight="1" x14ac:dyDescent="0.2">
      <c r="A682" s="6"/>
      <c r="B682" s="18"/>
      <c r="C682" s="6" t="s">
        <v>367</v>
      </c>
      <c r="D682" s="49" t="s">
        <v>249</v>
      </c>
      <c r="E682" s="6"/>
      <c r="F682" s="83">
        <v>690.75</v>
      </c>
      <c r="G682" s="41">
        <f t="shared" si="528"/>
        <v>580.23</v>
      </c>
      <c r="H682" s="41">
        <f t="shared" si="531"/>
        <v>518.82232499999998</v>
      </c>
      <c r="I682" s="41">
        <f t="shared" si="532"/>
        <v>492.71197499999994</v>
      </c>
      <c r="J682" s="41">
        <f t="shared" si="533"/>
        <v>621.67500000000007</v>
      </c>
      <c r="K682" s="41">
        <f t="shared" si="529"/>
        <v>621.67500000000007</v>
      </c>
      <c r="L682" s="41">
        <f t="shared" si="534"/>
        <v>552.6</v>
      </c>
      <c r="M682" s="41">
        <f t="shared" si="535"/>
        <v>616.83974999999998</v>
      </c>
      <c r="N682" s="2">
        <f t="shared" si="536"/>
        <v>567.58927500000004</v>
      </c>
      <c r="O682" s="41">
        <f t="shared" si="537"/>
        <v>511.15499999999997</v>
      </c>
      <c r="P682" s="74">
        <f t="shared" si="530"/>
        <v>529.11449999999991</v>
      </c>
      <c r="Q682" s="74" t="e">
        <f>+#REF!</f>
        <v>#REF!</v>
      </c>
      <c r="R682" s="74">
        <f t="shared" si="497"/>
        <v>616.83974999999998</v>
      </c>
    </row>
    <row r="683" spans="1:18" s="29" customFormat="1" ht="12" hidden="1" customHeight="1" x14ac:dyDescent="0.2">
      <c r="A683" s="6"/>
      <c r="B683" s="18"/>
      <c r="C683" s="6" t="s">
        <v>252</v>
      </c>
      <c r="D683" s="49" t="s">
        <v>262</v>
      </c>
      <c r="E683" s="6"/>
      <c r="F683" s="83">
        <v>360.53</v>
      </c>
      <c r="G683" s="3">
        <f t="shared" si="528"/>
        <v>302.84519999999998</v>
      </c>
      <c r="H683" s="3">
        <f t="shared" si="531"/>
        <v>270.794083</v>
      </c>
      <c r="I683" s="3">
        <f t="shared" si="532"/>
        <v>257.16604899999993</v>
      </c>
      <c r="J683" s="3">
        <f t="shared" si="533"/>
        <v>324.47699999999998</v>
      </c>
      <c r="K683" s="3">
        <f t="shared" si="529"/>
        <v>324.47699999999998</v>
      </c>
      <c r="L683" s="3">
        <f t="shared" si="534"/>
        <v>288.42399999999998</v>
      </c>
      <c r="M683" s="41">
        <f t="shared" si="535"/>
        <v>321.95328999999998</v>
      </c>
      <c r="N683" s="2">
        <f t="shared" si="536"/>
        <v>296.247501</v>
      </c>
      <c r="O683" s="41">
        <f t="shared" si="537"/>
        <v>266.79219999999998</v>
      </c>
      <c r="P683" s="74">
        <f t="shared" si="530"/>
        <v>276.16597999999993</v>
      </c>
      <c r="Q683" s="74" t="e">
        <f>+#REF!</f>
        <v>#REF!</v>
      </c>
      <c r="R683" s="74">
        <f t="shared" si="497"/>
        <v>321.95328999999998</v>
      </c>
    </row>
    <row r="684" spans="1:18" s="29" customFormat="1" ht="12" hidden="1" customHeight="1" x14ac:dyDescent="0.2">
      <c r="A684" s="6"/>
      <c r="B684" s="18"/>
      <c r="C684" s="6" t="s">
        <v>132</v>
      </c>
      <c r="D684" s="49" t="s">
        <v>138</v>
      </c>
      <c r="E684" s="6"/>
      <c r="F684" s="83">
        <v>5885.85</v>
      </c>
      <c r="G684" s="3">
        <f t="shared" si="528"/>
        <v>4944.1140000000005</v>
      </c>
      <c r="H684" s="3">
        <f t="shared" si="531"/>
        <v>4420.8619349999999</v>
      </c>
      <c r="I684" s="3">
        <f t="shared" si="532"/>
        <v>4198.3768049999999</v>
      </c>
      <c r="J684" s="3">
        <f t="shared" si="533"/>
        <v>5297.2650000000003</v>
      </c>
      <c r="K684" s="3">
        <f t="shared" si="529"/>
        <v>5297.2650000000003</v>
      </c>
      <c r="L684" s="3">
        <f t="shared" si="534"/>
        <v>4708.68</v>
      </c>
      <c r="M684" s="41">
        <f t="shared" si="535"/>
        <v>5256.0640500000009</v>
      </c>
      <c r="N684" s="2">
        <f t="shared" si="536"/>
        <v>4836.4029449999998</v>
      </c>
      <c r="O684" s="41">
        <f t="shared" si="537"/>
        <v>4355.5290000000005</v>
      </c>
      <c r="P684" s="74">
        <f t="shared" si="530"/>
        <v>4508.5610999999999</v>
      </c>
      <c r="Q684" s="74" t="e">
        <f>+#REF!</f>
        <v>#REF!</v>
      </c>
      <c r="R684" s="74">
        <f t="shared" si="497"/>
        <v>5256.0640500000009</v>
      </c>
    </row>
    <row r="685" spans="1:18" s="29" customFormat="1" ht="12" hidden="1" customHeight="1" x14ac:dyDescent="0.2">
      <c r="A685" s="6"/>
      <c r="B685" s="18"/>
      <c r="C685" s="18" t="s">
        <v>404</v>
      </c>
      <c r="D685" s="49" t="s">
        <v>247</v>
      </c>
      <c r="E685" s="6">
        <v>47600</v>
      </c>
      <c r="F685" s="83">
        <v>9823</v>
      </c>
      <c r="G685" s="41">
        <f t="shared" si="528"/>
        <v>8251.32</v>
      </c>
      <c r="H685" s="41">
        <f t="shared" si="531"/>
        <v>7378.0553</v>
      </c>
      <c r="I685" s="41">
        <f t="shared" si="532"/>
        <v>7006.745899999999</v>
      </c>
      <c r="J685" s="41">
        <f t="shared" si="533"/>
        <v>8840.7000000000007</v>
      </c>
      <c r="K685" s="41">
        <f t="shared" si="529"/>
        <v>8840.7000000000007</v>
      </c>
      <c r="L685" s="41">
        <f t="shared" si="534"/>
        <v>7858.4000000000005</v>
      </c>
      <c r="M685" s="41">
        <f t="shared" si="535"/>
        <v>8771.9390000000003</v>
      </c>
      <c r="N685" s="2">
        <f t="shared" si="536"/>
        <v>8071.5590999999995</v>
      </c>
      <c r="O685" s="41">
        <f t="shared" si="537"/>
        <v>7269.0199999999995</v>
      </c>
      <c r="P685" s="74">
        <f t="shared" si="530"/>
        <v>7524.4179999999988</v>
      </c>
      <c r="Q685" s="74" t="e">
        <f>+#REF!</f>
        <v>#REF!</v>
      </c>
      <c r="R685" s="74">
        <f t="shared" si="497"/>
        <v>8771.9390000000003</v>
      </c>
    </row>
    <row r="686" spans="1:18" s="29" customFormat="1" ht="12" hidden="1" customHeight="1" x14ac:dyDescent="0.2">
      <c r="A686" s="6"/>
      <c r="B686" s="18"/>
      <c r="C686" s="6" t="s">
        <v>242</v>
      </c>
      <c r="D686" s="49" t="s">
        <v>243</v>
      </c>
      <c r="E686" s="6"/>
      <c r="F686" s="83">
        <v>600.88</v>
      </c>
      <c r="G686" s="3">
        <f t="shared" si="528"/>
        <v>504.73919999999998</v>
      </c>
      <c r="H686" s="3">
        <f t="shared" si="531"/>
        <v>451.32096799999999</v>
      </c>
      <c r="I686" s="3">
        <f t="shared" si="532"/>
        <v>428.60770399999996</v>
      </c>
      <c r="J686" s="3">
        <f t="shared" si="533"/>
        <v>540.79200000000003</v>
      </c>
      <c r="K686" s="3">
        <f t="shared" si="529"/>
        <v>540.79200000000003</v>
      </c>
      <c r="L686" s="3">
        <f t="shared" si="534"/>
        <v>480.70400000000001</v>
      </c>
      <c r="M686" s="41">
        <f t="shared" si="535"/>
        <v>536.58583999999996</v>
      </c>
      <c r="N686" s="2">
        <f t="shared" si="536"/>
        <v>493.74309599999998</v>
      </c>
      <c r="O686" s="41">
        <f t="shared" si="537"/>
        <v>444.65120000000002</v>
      </c>
      <c r="P686" s="74">
        <f t="shared" si="530"/>
        <v>460.27407999999991</v>
      </c>
      <c r="Q686" s="74" t="e">
        <f>+#REF!</f>
        <v>#REF!</v>
      </c>
      <c r="R686" s="74">
        <f t="shared" si="497"/>
        <v>536.58583999999996</v>
      </c>
    </row>
    <row r="687" spans="1:18" s="29" customFormat="1" ht="12" hidden="1" customHeight="1" x14ac:dyDescent="0.2">
      <c r="A687" s="6"/>
      <c r="B687" s="18"/>
      <c r="C687" s="6" t="s">
        <v>405</v>
      </c>
      <c r="D687" s="49" t="s">
        <v>406</v>
      </c>
      <c r="E687" s="6"/>
      <c r="F687" s="83">
        <v>2362.29</v>
      </c>
      <c r="G687" s="3">
        <f t="shared" si="528"/>
        <v>1984.3235999999999</v>
      </c>
      <c r="H687" s="3">
        <f t="shared" si="531"/>
        <v>1774.3160189999999</v>
      </c>
      <c r="I687" s="3">
        <f t="shared" si="532"/>
        <v>1685.0214569999998</v>
      </c>
      <c r="J687" s="3">
        <f t="shared" si="533"/>
        <v>2126.0610000000001</v>
      </c>
      <c r="K687" s="3">
        <f t="shared" si="529"/>
        <v>2126.0610000000001</v>
      </c>
      <c r="L687" s="3">
        <f t="shared" si="534"/>
        <v>1889.8320000000001</v>
      </c>
      <c r="M687" s="41">
        <f t="shared" si="535"/>
        <v>2109.5249699999999</v>
      </c>
      <c r="N687" s="2">
        <f t="shared" si="536"/>
        <v>1941.093693</v>
      </c>
      <c r="O687" s="41">
        <f t="shared" si="537"/>
        <v>1748.0945999999999</v>
      </c>
      <c r="P687" s="74">
        <f t="shared" si="530"/>
        <v>1809.5141399999998</v>
      </c>
      <c r="Q687" s="74" t="e">
        <f>+#REF!</f>
        <v>#REF!</v>
      </c>
      <c r="R687" s="74">
        <f t="shared" si="497"/>
        <v>2109.5249699999999</v>
      </c>
    </row>
    <row r="688" spans="1:18" s="29" customFormat="1" ht="12" hidden="1" customHeight="1" x14ac:dyDescent="0.2">
      <c r="A688" s="6"/>
      <c r="B688" s="18"/>
      <c r="C688" s="6"/>
      <c r="D688" s="49"/>
      <c r="E688" s="6"/>
      <c r="F688" s="82"/>
      <c r="G688" s="3"/>
      <c r="H688" s="3"/>
      <c r="I688" s="3"/>
      <c r="J688" s="3"/>
      <c r="K688" s="3"/>
      <c r="L688" s="3"/>
      <c r="M688" s="41"/>
      <c r="N688" s="2"/>
      <c r="O688" s="41"/>
      <c r="P688" s="74"/>
      <c r="Q688" s="74"/>
      <c r="R688" s="74"/>
    </row>
    <row r="689" spans="1:18" s="29" customFormat="1" ht="12" hidden="1" customHeight="1" x14ac:dyDescent="0.2">
      <c r="A689" s="6"/>
      <c r="C689" s="6"/>
      <c r="D689" s="49"/>
      <c r="E689" s="6"/>
      <c r="F689" s="82"/>
      <c r="G689" s="3"/>
      <c r="H689" s="3"/>
      <c r="I689" s="3"/>
      <c r="J689" s="3"/>
      <c r="K689" s="3"/>
      <c r="L689" s="3"/>
      <c r="M689" s="41"/>
      <c r="N689" s="2"/>
      <c r="O689" s="41"/>
      <c r="P689" s="74"/>
      <c r="Q689" s="74"/>
      <c r="R689" s="74"/>
    </row>
    <row r="690" spans="1:18" s="29" customFormat="1" ht="24" hidden="1" customHeight="1" x14ac:dyDescent="0.2">
      <c r="A690" s="6">
        <v>236</v>
      </c>
      <c r="B690" s="18" t="s">
        <v>407</v>
      </c>
      <c r="C690" s="6" t="s">
        <v>338</v>
      </c>
      <c r="D690" s="49" t="s">
        <v>394</v>
      </c>
      <c r="E690" s="6">
        <v>49585</v>
      </c>
      <c r="F690" s="83">
        <v>956.2</v>
      </c>
      <c r="G690" s="3">
        <f t="shared" ref="G690:G695" si="538">+F690*0.84</f>
        <v>803.20799999999997</v>
      </c>
      <c r="H690" s="3">
        <f t="shared" ref="H690:H695" si="539">+F690*75.11%</f>
        <v>718.20182</v>
      </c>
      <c r="I690" s="3">
        <f t="shared" ref="I690:I695" si="540">+F690*71.33%</f>
        <v>682.05745999999999</v>
      </c>
      <c r="J690" s="3">
        <f t="shared" ref="J690:J695" si="541">+F690*0.9</f>
        <v>860.58</v>
      </c>
      <c r="K690" s="3">
        <f t="shared" ref="K690:K695" si="542">+F690*0.9</f>
        <v>860.58</v>
      </c>
      <c r="L690" s="3">
        <f t="shared" ref="L690:L695" si="543">+F690*0.8</f>
        <v>764.96</v>
      </c>
      <c r="M690" s="41">
        <f t="shared" ref="M690:M695" si="544">89.3%*F690</f>
        <v>853.88660000000004</v>
      </c>
      <c r="N690" s="2">
        <f t="shared" ref="N690:N695" si="545">+F690*82.17%</f>
        <v>785.70954000000006</v>
      </c>
      <c r="O690" s="41">
        <f t="shared" ref="O690:O695" si="546">+F690*0.74</f>
        <v>707.58800000000008</v>
      </c>
      <c r="P690" s="76">
        <f t="shared" ref="P690:P695" si="547">+F690*76.6%</f>
        <v>732.44919999999991</v>
      </c>
      <c r="Q690" s="76" t="e">
        <f>+#REF!</f>
        <v>#REF!</v>
      </c>
      <c r="R690" s="76">
        <f t="shared" si="497"/>
        <v>853.88660000000004</v>
      </c>
    </row>
    <row r="691" spans="1:18" s="29" customFormat="1" ht="12" hidden="1" customHeight="1" x14ac:dyDescent="0.2">
      <c r="A691" s="6"/>
      <c r="B691" s="18"/>
      <c r="C691" s="6" t="s">
        <v>261</v>
      </c>
      <c r="D691" s="49" t="s">
        <v>262</v>
      </c>
      <c r="E691" s="6"/>
      <c r="F691" s="83">
        <v>1605.53</v>
      </c>
      <c r="G691" s="3">
        <f t="shared" si="538"/>
        <v>1348.6451999999999</v>
      </c>
      <c r="H691" s="3">
        <f t="shared" si="539"/>
        <v>1205.913583</v>
      </c>
      <c r="I691" s="3">
        <f t="shared" si="540"/>
        <v>1145.2245489999998</v>
      </c>
      <c r="J691" s="3">
        <f t="shared" si="541"/>
        <v>1444.9770000000001</v>
      </c>
      <c r="K691" s="3">
        <f t="shared" si="542"/>
        <v>1444.9770000000001</v>
      </c>
      <c r="L691" s="3">
        <f t="shared" si="543"/>
        <v>1284.424</v>
      </c>
      <c r="M691" s="41">
        <f t="shared" si="544"/>
        <v>1433.73829</v>
      </c>
      <c r="N691" s="2">
        <f t="shared" si="545"/>
        <v>1319.264001</v>
      </c>
      <c r="O691" s="41">
        <f t="shared" si="546"/>
        <v>1188.0922</v>
      </c>
      <c r="P691" s="76">
        <f t="shared" si="547"/>
        <v>1229.8359799999998</v>
      </c>
      <c r="Q691" s="76" t="e">
        <f>+#REF!</f>
        <v>#REF!</v>
      </c>
      <c r="R691" s="76">
        <f t="shared" si="497"/>
        <v>1433.73829</v>
      </c>
    </row>
    <row r="692" spans="1:18" s="29" customFormat="1" ht="12" hidden="1" customHeight="1" x14ac:dyDescent="0.2">
      <c r="A692" s="6"/>
      <c r="B692" s="18"/>
      <c r="C692" s="6" t="s">
        <v>252</v>
      </c>
      <c r="D692" s="49" t="s">
        <v>49</v>
      </c>
      <c r="E692" s="6"/>
      <c r="F692" s="83">
        <v>399.36</v>
      </c>
      <c r="G692" s="3">
        <f t="shared" si="538"/>
        <v>335.4624</v>
      </c>
      <c r="H692" s="3">
        <f t="shared" si="539"/>
        <v>299.95929599999999</v>
      </c>
      <c r="I692" s="3">
        <f t="shared" si="540"/>
        <v>284.86348799999996</v>
      </c>
      <c r="J692" s="3">
        <f t="shared" si="541"/>
        <v>359.42400000000004</v>
      </c>
      <c r="K692" s="3">
        <f t="shared" si="542"/>
        <v>359.42400000000004</v>
      </c>
      <c r="L692" s="3">
        <f t="shared" si="543"/>
        <v>319.48800000000006</v>
      </c>
      <c r="M692" s="41">
        <f t="shared" si="544"/>
        <v>356.62848000000002</v>
      </c>
      <c r="N692" s="2">
        <f t="shared" si="545"/>
        <v>328.154112</v>
      </c>
      <c r="O692" s="41">
        <f t="shared" si="546"/>
        <v>295.52640000000002</v>
      </c>
      <c r="P692" s="76">
        <f t="shared" si="547"/>
        <v>305.90975999999995</v>
      </c>
      <c r="Q692" s="76" t="e">
        <f>+#REF!</f>
        <v>#REF!</v>
      </c>
      <c r="R692" s="76">
        <f t="shared" si="497"/>
        <v>356.62848000000002</v>
      </c>
    </row>
    <row r="693" spans="1:18" s="29" customFormat="1" ht="24" hidden="1" customHeight="1" x14ac:dyDescent="0.2">
      <c r="A693" s="6"/>
      <c r="B693" s="18"/>
      <c r="C693" s="63" t="s">
        <v>407</v>
      </c>
      <c r="D693" s="49" t="s">
        <v>247</v>
      </c>
      <c r="E693" s="6">
        <v>49585</v>
      </c>
      <c r="F693" s="83">
        <v>7089.28</v>
      </c>
      <c r="G693" s="41">
        <f t="shared" si="538"/>
        <v>5954.9951999999994</v>
      </c>
      <c r="H693" s="41">
        <f t="shared" si="539"/>
        <v>5324.7582079999993</v>
      </c>
      <c r="I693" s="41">
        <f t="shared" si="540"/>
        <v>5056.7834239999993</v>
      </c>
      <c r="J693" s="41">
        <f t="shared" si="541"/>
        <v>6380.3519999999999</v>
      </c>
      <c r="K693" s="41">
        <f t="shared" si="542"/>
        <v>6380.3519999999999</v>
      </c>
      <c r="L693" s="41">
        <f t="shared" si="543"/>
        <v>5671.424</v>
      </c>
      <c r="M693" s="41">
        <f t="shared" si="544"/>
        <v>6330.7270399999998</v>
      </c>
      <c r="N693" s="2">
        <f t="shared" si="545"/>
        <v>5825.2613759999995</v>
      </c>
      <c r="O693" s="41">
        <f t="shared" si="546"/>
        <v>5246.0671999999995</v>
      </c>
      <c r="P693" s="76">
        <f t="shared" si="547"/>
        <v>5430.3884799999987</v>
      </c>
      <c r="Q693" s="76" t="e">
        <f>+#REF!</f>
        <v>#REF!</v>
      </c>
      <c r="R693" s="76">
        <f t="shared" si="497"/>
        <v>6330.7270399999998</v>
      </c>
    </row>
    <row r="694" spans="1:18" s="29" customFormat="1" ht="12" hidden="1" customHeight="1" x14ac:dyDescent="0.2">
      <c r="A694" s="6"/>
      <c r="B694" s="18"/>
      <c r="C694" s="6" t="s">
        <v>408</v>
      </c>
      <c r="D694" s="49" t="s">
        <v>243</v>
      </c>
      <c r="E694" s="6"/>
      <c r="F694" s="83">
        <v>664.67</v>
      </c>
      <c r="G694" s="3">
        <f t="shared" si="538"/>
        <v>558.32279999999992</v>
      </c>
      <c r="H694" s="3">
        <f t="shared" si="539"/>
        <v>499.23363699999999</v>
      </c>
      <c r="I694" s="3">
        <f t="shared" si="540"/>
        <v>474.10911099999993</v>
      </c>
      <c r="J694" s="3">
        <f t="shared" si="541"/>
        <v>598.20299999999997</v>
      </c>
      <c r="K694" s="3">
        <f t="shared" si="542"/>
        <v>598.20299999999997</v>
      </c>
      <c r="L694" s="3">
        <f t="shared" si="543"/>
        <v>531.73599999999999</v>
      </c>
      <c r="M694" s="41">
        <f t="shared" si="544"/>
        <v>593.55030999999997</v>
      </c>
      <c r="N694" s="2">
        <f t="shared" si="545"/>
        <v>546.15933899999993</v>
      </c>
      <c r="O694" s="41">
        <f t="shared" si="546"/>
        <v>491.85579999999999</v>
      </c>
      <c r="P694" s="76">
        <f t="shared" si="547"/>
        <v>509.1372199999999</v>
      </c>
      <c r="Q694" s="76" t="e">
        <f>+#REF!</f>
        <v>#REF!</v>
      </c>
      <c r="R694" s="76">
        <f t="shared" si="497"/>
        <v>593.55030999999997</v>
      </c>
    </row>
    <row r="695" spans="1:18" s="29" customFormat="1" ht="12" hidden="1" customHeight="1" x14ac:dyDescent="0.2">
      <c r="A695" s="6"/>
      <c r="B695" s="18"/>
      <c r="C695" s="6" t="s">
        <v>409</v>
      </c>
      <c r="D695" s="49" t="s">
        <v>249</v>
      </c>
      <c r="E695" s="6"/>
      <c r="F695" s="83">
        <v>361.15</v>
      </c>
      <c r="G695" s="41">
        <f t="shared" si="538"/>
        <v>303.36599999999999</v>
      </c>
      <c r="H695" s="41">
        <f t="shared" si="539"/>
        <v>271.25976499999996</v>
      </c>
      <c r="I695" s="41">
        <f t="shared" si="540"/>
        <v>257.60829499999994</v>
      </c>
      <c r="J695" s="41">
        <f t="shared" si="541"/>
        <v>325.03499999999997</v>
      </c>
      <c r="K695" s="41">
        <f t="shared" si="542"/>
        <v>325.03499999999997</v>
      </c>
      <c r="L695" s="41">
        <f t="shared" si="543"/>
        <v>288.92</v>
      </c>
      <c r="M695" s="41">
        <f t="shared" si="544"/>
        <v>322.50694999999996</v>
      </c>
      <c r="N695" s="2">
        <f t="shared" si="545"/>
        <v>296.75695499999995</v>
      </c>
      <c r="O695" s="41">
        <f t="shared" si="546"/>
        <v>267.25099999999998</v>
      </c>
      <c r="P695" s="76">
        <f t="shared" si="547"/>
        <v>276.64089999999993</v>
      </c>
      <c r="Q695" s="76" t="e">
        <f>+#REF!</f>
        <v>#REF!</v>
      </c>
      <c r="R695" s="76">
        <f t="shared" si="497"/>
        <v>322.50694999999996</v>
      </c>
    </row>
    <row r="696" spans="1:18" s="29" customFormat="1" ht="12" hidden="1" customHeight="1" x14ac:dyDescent="0.2">
      <c r="A696" s="6"/>
      <c r="B696" s="18"/>
      <c r="C696" s="6"/>
      <c r="D696" s="49"/>
      <c r="E696" s="6"/>
      <c r="F696" s="82"/>
      <c r="G696" s="3"/>
      <c r="H696" s="3"/>
      <c r="I696" s="3"/>
      <c r="J696" s="3"/>
      <c r="K696" s="3"/>
      <c r="L696" s="3"/>
      <c r="M696" s="41"/>
      <c r="N696" s="2"/>
      <c r="O696" s="41"/>
      <c r="P696" s="74"/>
      <c r="Q696" s="74"/>
      <c r="R696" s="74"/>
    </row>
    <row r="697" spans="1:18" s="29" customFormat="1" ht="12" hidden="1" customHeight="1" x14ac:dyDescent="0.2">
      <c r="A697" s="6"/>
      <c r="C697" s="6"/>
      <c r="D697" s="49"/>
      <c r="E697" s="6"/>
      <c r="F697" s="82"/>
      <c r="G697" s="3"/>
      <c r="H697" s="3"/>
      <c r="I697" s="3"/>
      <c r="J697" s="3"/>
      <c r="K697" s="3"/>
      <c r="L697" s="3"/>
      <c r="M697" s="41"/>
      <c r="N697" s="2"/>
      <c r="O697" s="41"/>
      <c r="P697" s="74"/>
      <c r="Q697" s="74"/>
      <c r="R697" s="74"/>
    </row>
    <row r="698" spans="1:18" s="29" customFormat="1" ht="24" x14ac:dyDescent="0.2">
      <c r="A698" s="6">
        <v>237</v>
      </c>
      <c r="B698" s="18" t="s">
        <v>410</v>
      </c>
      <c r="C698" s="6" t="s">
        <v>338</v>
      </c>
      <c r="D698" s="49" t="s">
        <v>18</v>
      </c>
      <c r="E698" s="6">
        <v>49587</v>
      </c>
      <c r="F698" s="91">
        <v>1815.1</v>
      </c>
      <c r="G698" s="3">
        <f t="shared" ref="G698:G703" si="548">+F698*0.84</f>
        <v>1524.684</v>
      </c>
      <c r="H698" s="2">
        <f>+F698*0.7287</f>
        <v>1322.66337</v>
      </c>
      <c r="I698" s="2">
        <f>+F698*0.692</f>
        <v>1256.0491999999999</v>
      </c>
      <c r="J698" s="2">
        <f>+F698*0.89</f>
        <v>1615.4389999999999</v>
      </c>
      <c r="K698" s="3">
        <f t="shared" ref="K698:K703" si="549">+F698*0.9</f>
        <v>1633.59</v>
      </c>
      <c r="L698" s="2">
        <f>+F698*0.789</f>
        <v>1432.1139000000001</v>
      </c>
      <c r="M698" s="67">
        <f>0.885*F698</f>
        <v>1606.3634999999999</v>
      </c>
      <c r="N698" s="2">
        <f>+F698*0.26</f>
        <v>471.92599999999999</v>
      </c>
      <c r="O698" s="41">
        <f>+F698*0.8217</f>
        <v>1491.46767</v>
      </c>
      <c r="P698" s="76">
        <f t="shared" ref="P698:P703" si="550">+F698*76.6%</f>
        <v>1390.3665999999998</v>
      </c>
      <c r="Q698" s="74">
        <f>MIN(H698:P698)</f>
        <v>471.92599999999999</v>
      </c>
      <c r="R698" s="74">
        <f>MAX(H698:P698)</f>
        <v>1633.59</v>
      </c>
    </row>
    <row r="699" spans="1:18" s="29" customFormat="1" ht="12" hidden="1" customHeight="1" x14ac:dyDescent="0.2">
      <c r="A699" s="6"/>
      <c r="B699" s="18"/>
      <c r="C699" s="6" t="s">
        <v>261</v>
      </c>
      <c r="D699" s="49" t="s">
        <v>262</v>
      </c>
      <c r="E699" s="6"/>
      <c r="F699" s="83">
        <v>1899.94</v>
      </c>
      <c r="G699" s="3">
        <f t="shared" si="548"/>
        <v>1595.9495999999999</v>
      </c>
      <c r="H699" s="3">
        <f t="shared" ref="H699:H703" si="551">+F699*75.11%</f>
        <v>1427.044934</v>
      </c>
      <c r="I699" s="3">
        <f t="shared" ref="I699:I703" si="552">+F699*71.33%</f>
        <v>1355.2272019999998</v>
      </c>
      <c r="J699" s="3">
        <f>+F699*0.9</f>
        <v>1709.9460000000001</v>
      </c>
      <c r="K699" s="3">
        <f t="shared" si="549"/>
        <v>1709.9460000000001</v>
      </c>
      <c r="L699" s="3">
        <f>+F699*0.8</f>
        <v>1519.9520000000002</v>
      </c>
      <c r="M699" s="41">
        <f>89.3%*F699</f>
        <v>1696.64642</v>
      </c>
      <c r="N699" s="2">
        <f>+F699*82.17%</f>
        <v>1561.1806980000001</v>
      </c>
      <c r="O699" s="41">
        <f>+F699*0.74</f>
        <v>1405.9556</v>
      </c>
      <c r="P699" s="76">
        <f t="shared" si="550"/>
        <v>1455.3540399999999</v>
      </c>
      <c r="Q699" s="76" t="e">
        <f>+#REF!</f>
        <v>#REF!</v>
      </c>
      <c r="R699" s="76">
        <f t="shared" si="497"/>
        <v>1696.64642</v>
      </c>
    </row>
    <row r="700" spans="1:18" s="29" customFormat="1" ht="12" hidden="1" customHeight="1" x14ac:dyDescent="0.2">
      <c r="A700" s="6"/>
      <c r="B700" s="18"/>
      <c r="C700" s="6" t="s">
        <v>250</v>
      </c>
      <c r="D700" s="49" t="s">
        <v>251</v>
      </c>
      <c r="E700" s="6"/>
      <c r="F700" s="83">
        <v>1002.44</v>
      </c>
      <c r="G700" s="3">
        <f t="shared" si="548"/>
        <v>842.04960000000005</v>
      </c>
      <c r="H700" s="3">
        <f t="shared" si="551"/>
        <v>752.93268399999999</v>
      </c>
      <c r="I700" s="3">
        <f t="shared" si="552"/>
        <v>715.04045199999996</v>
      </c>
      <c r="J700" s="3">
        <f>+F700*0.9</f>
        <v>902.19600000000003</v>
      </c>
      <c r="K700" s="3">
        <f t="shared" si="549"/>
        <v>902.19600000000003</v>
      </c>
      <c r="L700" s="3">
        <f>+F700*0.8</f>
        <v>801.95200000000011</v>
      </c>
      <c r="M700" s="41">
        <f>89.3%*F700</f>
        <v>895.17892000000006</v>
      </c>
      <c r="N700" s="2">
        <f>+F700*82.17%</f>
        <v>823.70494800000006</v>
      </c>
      <c r="O700" s="41">
        <f>+F700*0.74</f>
        <v>741.80560000000003</v>
      </c>
      <c r="P700" s="76">
        <f t="shared" si="550"/>
        <v>767.86903999999993</v>
      </c>
      <c r="Q700" s="76" t="e">
        <f>+#REF!</f>
        <v>#REF!</v>
      </c>
      <c r="R700" s="76">
        <f t="shared" si="497"/>
        <v>895.17892000000006</v>
      </c>
    </row>
    <row r="701" spans="1:18" s="29" customFormat="1" ht="24" hidden="1" customHeight="1" x14ac:dyDescent="0.2">
      <c r="A701" s="6"/>
      <c r="B701" s="18"/>
      <c r="C701" s="18" t="s">
        <v>410</v>
      </c>
      <c r="D701" s="49" t="s">
        <v>411</v>
      </c>
      <c r="E701" s="6">
        <v>49587</v>
      </c>
      <c r="F701" s="83">
        <v>7089.28</v>
      </c>
      <c r="G701" s="41">
        <f t="shared" si="548"/>
        <v>5954.9951999999994</v>
      </c>
      <c r="H701" s="41">
        <f t="shared" si="551"/>
        <v>5324.7582079999993</v>
      </c>
      <c r="I701" s="41">
        <f t="shared" si="552"/>
        <v>5056.7834239999993</v>
      </c>
      <c r="J701" s="41">
        <f>+F701*0.9</f>
        <v>6380.3519999999999</v>
      </c>
      <c r="K701" s="41">
        <f t="shared" si="549"/>
        <v>6380.3519999999999</v>
      </c>
      <c r="L701" s="41">
        <f>+F701*0.8</f>
        <v>5671.424</v>
      </c>
      <c r="M701" s="41">
        <f>89.3%*F701</f>
        <v>6330.7270399999998</v>
      </c>
      <c r="N701" s="2">
        <f>+F701*82.17%</f>
        <v>5825.2613759999995</v>
      </c>
      <c r="O701" s="41">
        <f>+F701*0.74</f>
        <v>5246.0671999999995</v>
      </c>
      <c r="P701" s="76">
        <f t="shared" si="550"/>
        <v>5430.3884799999987</v>
      </c>
      <c r="Q701" s="76" t="e">
        <f>+#REF!</f>
        <v>#REF!</v>
      </c>
      <c r="R701" s="76">
        <f t="shared" si="497"/>
        <v>6330.7270399999998</v>
      </c>
    </row>
    <row r="702" spans="1:18" s="29" customFormat="1" ht="12" hidden="1" customHeight="1" x14ac:dyDescent="0.2">
      <c r="A702" s="6"/>
      <c r="B702" s="18"/>
      <c r="C702" s="6" t="s">
        <v>408</v>
      </c>
      <c r="D702" s="49" t="s">
        <v>243</v>
      </c>
      <c r="E702" s="6"/>
      <c r="F702" s="83">
        <v>625.08000000000004</v>
      </c>
      <c r="G702" s="41">
        <f t="shared" si="548"/>
        <v>525.06720000000007</v>
      </c>
      <c r="H702" s="41">
        <f t="shared" si="551"/>
        <v>469.49758800000001</v>
      </c>
      <c r="I702" s="41">
        <f t="shared" si="552"/>
        <v>445.86956399999997</v>
      </c>
      <c r="J702" s="41">
        <f>+F702*0.9</f>
        <v>562.572</v>
      </c>
      <c r="K702" s="41">
        <f t="shared" si="549"/>
        <v>562.572</v>
      </c>
      <c r="L702" s="41">
        <f>+F702*0.8</f>
        <v>500.06400000000008</v>
      </c>
      <c r="M702" s="41">
        <f>89.3%*F702</f>
        <v>558.19644000000005</v>
      </c>
      <c r="N702" s="2">
        <f>+F702*82.17%</f>
        <v>513.62823600000002</v>
      </c>
      <c r="O702" s="41">
        <f>+F702*0.74</f>
        <v>462.55920000000003</v>
      </c>
      <c r="P702" s="76">
        <f t="shared" si="550"/>
        <v>478.81127999999995</v>
      </c>
      <c r="Q702" s="76" t="e">
        <f>+#REF!</f>
        <v>#REF!</v>
      </c>
      <c r="R702" s="76">
        <f t="shared" si="497"/>
        <v>558.19644000000005</v>
      </c>
    </row>
    <row r="703" spans="1:18" s="29" customFormat="1" ht="12" hidden="1" customHeight="1" x14ac:dyDescent="0.2">
      <c r="A703" s="6"/>
      <c r="B703" s="18"/>
      <c r="C703" s="6" t="s">
        <v>274</v>
      </c>
      <c r="D703" s="49" t="s">
        <v>249</v>
      </c>
      <c r="E703" s="6"/>
      <c r="F703" s="83">
        <v>1093.8900000000001</v>
      </c>
      <c r="G703" s="3">
        <f t="shared" si="548"/>
        <v>918.86760000000004</v>
      </c>
      <c r="H703" s="3">
        <f t="shared" si="551"/>
        <v>821.62077900000008</v>
      </c>
      <c r="I703" s="3">
        <f t="shared" si="552"/>
        <v>780.27173700000003</v>
      </c>
      <c r="J703" s="3">
        <f>+F703*0.9</f>
        <v>984.50100000000009</v>
      </c>
      <c r="K703" s="3">
        <f t="shared" si="549"/>
        <v>984.50100000000009</v>
      </c>
      <c r="L703" s="3">
        <f>+F703*0.8</f>
        <v>875.11200000000008</v>
      </c>
      <c r="M703" s="41">
        <f>89.3%*F703</f>
        <v>976.84377000000006</v>
      </c>
      <c r="N703" s="2">
        <f>+F703*82.17%</f>
        <v>898.84941300000003</v>
      </c>
      <c r="O703" s="41">
        <f>+F703*0.74</f>
        <v>809.47860000000003</v>
      </c>
      <c r="P703" s="76">
        <f t="shared" si="550"/>
        <v>837.91973999999993</v>
      </c>
      <c r="Q703" s="76" t="e">
        <f>+#REF!</f>
        <v>#REF!</v>
      </c>
      <c r="R703" s="76">
        <f t="shared" si="497"/>
        <v>976.84377000000006</v>
      </c>
    </row>
    <row r="704" spans="1:18" ht="15" hidden="1" customHeight="1" x14ac:dyDescent="0.25">
      <c r="A704" s="6"/>
      <c r="F704" s="42"/>
      <c r="N704" s="2"/>
      <c r="O704" s="41"/>
      <c r="P704" s="74"/>
      <c r="Q704" s="74"/>
      <c r="R704" s="74"/>
    </row>
    <row r="705" spans="1:18" ht="15" hidden="1" customHeight="1" x14ac:dyDescent="0.25">
      <c r="F705" s="42"/>
      <c r="N705" s="2"/>
      <c r="O705" s="41"/>
      <c r="P705" s="74"/>
      <c r="Q705" s="74"/>
      <c r="R705" s="74"/>
    </row>
    <row r="706" spans="1:18" ht="15" hidden="1" customHeight="1" x14ac:dyDescent="0.25">
      <c r="F706" s="42"/>
      <c r="N706" s="2"/>
      <c r="O706" s="41"/>
      <c r="P706" s="74"/>
      <c r="Q706" s="74"/>
      <c r="R706" s="74"/>
    </row>
    <row r="707" spans="1:18" ht="15" hidden="1" customHeight="1" x14ac:dyDescent="0.25">
      <c r="F707" s="42"/>
      <c r="N707" s="2"/>
      <c r="O707" s="41"/>
      <c r="P707" s="74"/>
      <c r="Q707" s="74"/>
      <c r="R707" s="74"/>
    </row>
    <row r="708" spans="1:18" s="12" customFormat="1" ht="56.25" hidden="1" customHeight="1" x14ac:dyDescent="0.3">
      <c r="A708" s="13"/>
      <c r="B708" s="8" t="s">
        <v>80</v>
      </c>
      <c r="C708" s="8"/>
      <c r="D708" s="50" t="s">
        <v>1</v>
      </c>
      <c r="E708" s="9" t="s">
        <v>2</v>
      </c>
      <c r="F708" s="9"/>
      <c r="G708" s="10"/>
      <c r="H708" s="103" t="s">
        <v>3</v>
      </c>
      <c r="I708" s="103"/>
      <c r="J708" s="8" t="s">
        <v>4</v>
      </c>
      <c r="K708" s="104" t="s">
        <v>5</v>
      </c>
      <c r="L708" s="104"/>
      <c r="M708" s="11" t="s">
        <v>6</v>
      </c>
      <c r="N708" s="10" t="s">
        <v>7</v>
      </c>
      <c r="O708" s="9" t="s">
        <v>7</v>
      </c>
      <c r="P708" s="70" t="s">
        <v>8</v>
      </c>
      <c r="Q708" s="35" t="s">
        <v>9</v>
      </c>
      <c r="R708" s="75" t="s">
        <v>10</v>
      </c>
    </row>
    <row r="709" spans="1:18" ht="18.75" hidden="1" customHeight="1" x14ac:dyDescent="0.3">
      <c r="A709" s="7"/>
      <c r="F709" s="42"/>
      <c r="G709" s="1" t="s">
        <v>11</v>
      </c>
      <c r="H709" s="1" t="s">
        <v>12</v>
      </c>
      <c r="I709" s="1" t="s">
        <v>13</v>
      </c>
      <c r="J709" s="16" t="s">
        <v>14</v>
      </c>
      <c r="K709" s="16" t="s">
        <v>14</v>
      </c>
      <c r="L709" s="1" t="s">
        <v>15</v>
      </c>
      <c r="M709" s="16" t="s">
        <v>14</v>
      </c>
      <c r="N709" s="16" t="s">
        <v>14</v>
      </c>
      <c r="O709" s="32" t="s">
        <v>16</v>
      </c>
      <c r="Q709" s="74"/>
      <c r="R709" s="74"/>
    </row>
    <row r="710" spans="1:18" s="26" customFormat="1" ht="30" hidden="1" customHeight="1" x14ac:dyDescent="0.3">
      <c r="A710" s="13"/>
      <c r="B710" s="27" t="s">
        <v>81</v>
      </c>
      <c r="C710" s="28" t="s">
        <v>82</v>
      </c>
      <c r="D710" s="54"/>
      <c r="E710" s="11" t="s">
        <v>83</v>
      </c>
      <c r="F710" s="9"/>
      <c r="G710" s="9"/>
      <c r="H710" s="42"/>
      <c r="I710" s="42"/>
      <c r="J710" s="43"/>
      <c r="K710" s="43"/>
      <c r="L710" s="43"/>
      <c r="M710" s="43"/>
      <c r="N710" s="2"/>
      <c r="O710" s="41"/>
      <c r="P710" s="74"/>
      <c r="Q710" s="74"/>
      <c r="R710" s="74"/>
    </row>
    <row r="711" spans="1:18" s="29" customFormat="1" ht="15" hidden="1" customHeight="1" x14ac:dyDescent="0.2">
      <c r="A711" s="26"/>
      <c r="B711" s="18"/>
      <c r="C711" s="6"/>
      <c r="D711" s="49"/>
      <c r="E711" s="6"/>
      <c r="F711" s="3"/>
      <c r="G711" s="3"/>
      <c r="H711" s="3"/>
      <c r="I711" s="3"/>
      <c r="J711" s="3"/>
      <c r="K711" s="3"/>
      <c r="L711" s="3"/>
      <c r="M711" s="41"/>
      <c r="N711" s="2"/>
      <c r="O711" s="41"/>
      <c r="P711" s="74"/>
      <c r="Q711" s="74"/>
      <c r="R711" s="74"/>
    </row>
    <row r="712" spans="1:18" s="29" customFormat="1" ht="12" hidden="1" customHeight="1" x14ac:dyDescent="0.2">
      <c r="A712" s="6"/>
      <c r="C712" s="6"/>
      <c r="D712" s="49"/>
      <c r="E712" s="6"/>
      <c r="F712" s="3"/>
      <c r="G712" s="3"/>
      <c r="H712" s="3"/>
      <c r="I712" s="3"/>
      <c r="J712" s="3"/>
      <c r="K712" s="3"/>
      <c r="L712" s="3"/>
      <c r="M712" s="41"/>
      <c r="N712" s="2"/>
      <c r="O712" s="41"/>
      <c r="P712" s="74"/>
      <c r="Q712" s="74"/>
      <c r="R712" s="74"/>
    </row>
    <row r="713" spans="1:18" s="29" customFormat="1" ht="24" x14ac:dyDescent="0.2">
      <c r="A713" s="6">
        <v>238</v>
      </c>
      <c r="B713" s="18" t="s">
        <v>412</v>
      </c>
      <c r="C713" s="6" t="s">
        <v>268</v>
      </c>
      <c r="D713" s="49" t="s">
        <v>18</v>
      </c>
      <c r="E713" s="6">
        <v>49654</v>
      </c>
      <c r="F713" s="91">
        <v>1304.68</v>
      </c>
      <c r="G713" s="3">
        <f t="shared" ref="G713:G720" si="553">+F713*0.84</f>
        <v>1095.9312</v>
      </c>
      <c r="H713" s="2">
        <f>+F713*0.7287</f>
        <v>950.72031600000003</v>
      </c>
      <c r="I713" s="2">
        <f>+F713*0.692</f>
        <v>902.83856000000003</v>
      </c>
      <c r="J713" s="2">
        <f>+F713*0.89</f>
        <v>1161.1652000000001</v>
      </c>
      <c r="K713" s="3">
        <f>+F713*0.9</f>
        <v>1174.212</v>
      </c>
      <c r="L713" s="2">
        <f>+F713*0.789</f>
        <v>1029.3925200000001</v>
      </c>
      <c r="M713" s="67">
        <f>0.885*F713</f>
        <v>1154.6418000000001</v>
      </c>
      <c r="N713" s="2">
        <f>+F713*0.26</f>
        <v>339.21680000000003</v>
      </c>
      <c r="O713" s="41">
        <f>+F713*0.8217</f>
        <v>1072.055556</v>
      </c>
      <c r="P713" s="76">
        <f t="shared" ref="P713:P720" si="554">+F713*76.6%</f>
        <v>999.38487999999995</v>
      </c>
      <c r="Q713" s="74">
        <f>MIN(H713:P713)</f>
        <v>339.21680000000003</v>
      </c>
      <c r="R713" s="74">
        <f>MAX(H713:P713)</f>
        <v>1174.212</v>
      </c>
    </row>
    <row r="714" spans="1:18" s="29" customFormat="1" ht="12" hidden="1" customHeight="1" x14ac:dyDescent="0.2">
      <c r="A714" s="6"/>
      <c r="B714" s="18"/>
      <c r="C714" s="6" t="s">
        <v>261</v>
      </c>
      <c r="D714" s="49" t="s">
        <v>262</v>
      </c>
      <c r="E714" s="6"/>
      <c r="F714" s="83">
        <v>2212.52</v>
      </c>
      <c r="G714" s="3">
        <f t="shared" si="553"/>
        <v>1858.5167999999999</v>
      </c>
      <c r="H714" s="3">
        <f t="shared" ref="H714:H720" si="555">+F714*75.11%</f>
        <v>1661.823772</v>
      </c>
      <c r="I714" s="3">
        <f t="shared" ref="I714:I720" si="556">+F714*71.33%</f>
        <v>1578.1905159999999</v>
      </c>
      <c r="J714" s="3">
        <f>+F714*0.9</f>
        <v>1991.268</v>
      </c>
      <c r="K714" s="3">
        <f>+F714*0.9</f>
        <v>1991.268</v>
      </c>
      <c r="L714" s="3">
        <f>+F714*0.8</f>
        <v>1770.0160000000001</v>
      </c>
      <c r="M714" s="41">
        <f>89.3%*F714</f>
        <v>1975.78036</v>
      </c>
      <c r="N714" s="2">
        <f t="shared" ref="N714:N720" si="557">+F714*82.17%</f>
        <v>1818.0276839999999</v>
      </c>
      <c r="O714" s="41">
        <f t="shared" ref="O714:O720" si="558">+F714*0.74</f>
        <v>1637.2647999999999</v>
      </c>
      <c r="P714" s="76">
        <f t="shared" si="554"/>
        <v>1694.7903199999998</v>
      </c>
      <c r="Q714" s="76" t="e">
        <f>+#REF!</f>
        <v>#REF!</v>
      </c>
      <c r="R714" s="76">
        <f t="shared" ref="R714:R772" si="559">+M714</f>
        <v>1975.78036</v>
      </c>
    </row>
    <row r="715" spans="1:18" s="29" customFormat="1" ht="12" hidden="1" customHeight="1" x14ac:dyDescent="0.2">
      <c r="A715" s="6"/>
      <c r="B715" s="18"/>
      <c r="C715" s="6" t="s">
        <v>250</v>
      </c>
      <c r="D715" s="49" t="s">
        <v>251</v>
      </c>
      <c r="E715" s="6"/>
      <c r="F715" s="83">
        <v>4495.59</v>
      </c>
      <c r="G715" s="3"/>
      <c r="H715" s="3"/>
      <c r="I715" s="3"/>
      <c r="J715" s="3"/>
      <c r="K715" s="3"/>
      <c r="L715" s="3"/>
      <c r="M715" s="41"/>
      <c r="N715" s="2">
        <f t="shared" si="557"/>
        <v>3694.0263030000001</v>
      </c>
      <c r="O715" s="41">
        <f t="shared" si="558"/>
        <v>3326.7366000000002</v>
      </c>
      <c r="P715" s="76">
        <f t="shared" si="554"/>
        <v>3443.6219399999995</v>
      </c>
      <c r="Q715" s="76" t="e">
        <f>+#REF!</f>
        <v>#REF!</v>
      </c>
      <c r="R715" s="76">
        <f t="shared" si="559"/>
        <v>0</v>
      </c>
    </row>
    <row r="716" spans="1:18" s="29" customFormat="1" ht="12" hidden="1" customHeight="1" x14ac:dyDescent="0.2">
      <c r="A716" s="6"/>
      <c r="B716" s="18"/>
      <c r="C716" s="6" t="s">
        <v>265</v>
      </c>
      <c r="D716" s="49" t="s">
        <v>266</v>
      </c>
      <c r="E716" s="6"/>
      <c r="F716" s="83">
        <v>318.73</v>
      </c>
      <c r="G716" s="3">
        <f t="shared" si="553"/>
        <v>267.73320000000001</v>
      </c>
      <c r="H716" s="3">
        <f t="shared" si="555"/>
        <v>239.39810300000002</v>
      </c>
      <c r="I716" s="3">
        <f t="shared" si="556"/>
        <v>227.350109</v>
      </c>
      <c r="J716" s="3">
        <f>+F716*0.9</f>
        <v>286.85700000000003</v>
      </c>
      <c r="K716" s="3">
        <f>+F716*0.9</f>
        <v>286.85700000000003</v>
      </c>
      <c r="L716" s="3">
        <f>+F716*0.8</f>
        <v>254.98400000000004</v>
      </c>
      <c r="M716" s="41">
        <f>89.3%*F716</f>
        <v>284.62589000000003</v>
      </c>
      <c r="N716" s="2">
        <f t="shared" si="557"/>
        <v>261.900441</v>
      </c>
      <c r="O716" s="41">
        <f t="shared" si="558"/>
        <v>235.86020000000002</v>
      </c>
      <c r="P716" s="76">
        <f t="shared" si="554"/>
        <v>244.14717999999999</v>
      </c>
      <c r="Q716" s="76" t="e">
        <f>+#REF!</f>
        <v>#REF!</v>
      </c>
      <c r="R716" s="76">
        <f t="shared" si="559"/>
        <v>284.62589000000003</v>
      </c>
    </row>
    <row r="717" spans="1:18" s="29" customFormat="1" ht="12" hidden="1" customHeight="1" x14ac:dyDescent="0.2">
      <c r="A717" s="6"/>
      <c r="B717" s="18"/>
      <c r="C717" s="6" t="s">
        <v>252</v>
      </c>
      <c r="D717" s="49" t="s">
        <v>49</v>
      </c>
      <c r="E717" s="6"/>
      <c r="F717" s="83">
        <v>360.81</v>
      </c>
      <c r="G717" s="3">
        <f t="shared" si="553"/>
        <v>303.0804</v>
      </c>
      <c r="H717" s="3">
        <f t="shared" si="555"/>
        <v>271.004391</v>
      </c>
      <c r="I717" s="3">
        <f t="shared" si="556"/>
        <v>257.36577299999999</v>
      </c>
      <c r="J717" s="3">
        <f>+F717*0.9</f>
        <v>324.72899999999998</v>
      </c>
      <c r="K717" s="3">
        <f>+F717*0.9</f>
        <v>324.72899999999998</v>
      </c>
      <c r="L717" s="3">
        <f>+F717*0.8</f>
        <v>288.64800000000002</v>
      </c>
      <c r="M717" s="41">
        <f>89.3%*F717</f>
        <v>322.20332999999999</v>
      </c>
      <c r="N717" s="2">
        <f t="shared" si="557"/>
        <v>296.477577</v>
      </c>
      <c r="O717" s="41">
        <f t="shared" si="558"/>
        <v>266.99939999999998</v>
      </c>
      <c r="P717" s="76">
        <f t="shared" si="554"/>
        <v>276.38045999999997</v>
      </c>
      <c r="Q717" s="76" t="e">
        <f>+#REF!</f>
        <v>#REF!</v>
      </c>
      <c r="R717" s="76">
        <f t="shared" si="559"/>
        <v>322.20332999999999</v>
      </c>
    </row>
    <row r="718" spans="1:18" s="29" customFormat="1" ht="24" hidden="1" customHeight="1" x14ac:dyDescent="0.2">
      <c r="A718" s="6"/>
      <c r="B718" s="18"/>
      <c r="C718" s="38" t="s">
        <v>412</v>
      </c>
      <c r="D718" s="49" t="s">
        <v>247</v>
      </c>
      <c r="E718" s="6">
        <v>49654</v>
      </c>
      <c r="F718" s="83">
        <v>7089.28</v>
      </c>
      <c r="G718" s="41">
        <f t="shared" si="553"/>
        <v>5954.9951999999994</v>
      </c>
      <c r="H718" s="41">
        <f t="shared" si="555"/>
        <v>5324.7582079999993</v>
      </c>
      <c r="I718" s="41">
        <f t="shared" si="556"/>
        <v>5056.7834239999993</v>
      </c>
      <c r="J718" s="41">
        <f>+F718*0.9</f>
        <v>6380.3519999999999</v>
      </c>
      <c r="K718" s="41">
        <f>+F718*0.9</f>
        <v>6380.3519999999999</v>
      </c>
      <c r="L718" s="41">
        <f>+F718*0.8</f>
        <v>5671.424</v>
      </c>
      <c r="M718" s="41">
        <f>89.3%*F718</f>
        <v>6330.7270399999998</v>
      </c>
      <c r="N718" s="2">
        <f t="shared" si="557"/>
        <v>5825.2613759999995</v>
      </c>
      <c r="O718" s="41">
        <f t="shared" si="558"/>
        <v>5246.0671999999995</v>
      </c>
      <c r="P718" s="76">
        <f t="shared" si="554"/>
        <v>5430.3884799999987</v>
      </c>
      <c r="Q718" s="76" t="e">
        <f>+#REF!</f>
        <v>#REF!</v>
      </c>
      <c r="R718" s="76">
        <f t="shared" si="559"/>
        <v>6330.7270399999998</v>
      </c>
    </row>
    <row r="719" spans="1:18" s="29" customFormat="1" ht="12" hidden="1" customHeight="1" x14ac:dyDescent="0.2">
      <c r="A719" s="6"/>
      <c r="B719" s="18"/>
      <c r="C719" s="6" t="s">
        <v>242</v>
      </c>
      <c r="D719" s="49" t="s">
        <v>243</v>
      </c>
      <c r="E719" s="6"/>
      <c r="F719" s="83">
        <v>805.7</v>
      </c>
      <c r="G719" s="3">
        <f t="shared" si="553"/>
        <v>676.78800000000001</v>
      </c>
      <c r="H719" s="3">
        <f t="shared" si="555"/>
        <v>605.16127000000006</v>
      </c>
      <c r="I719" s="3">
        <f t="shared" si="556"/>
        <v>574.70580999999993</v>
      </c>
      <c r="J719" s="3">
        <f>+F719*0.9</f>
        <v>725.13000000000011</v>
      </c>
      <c r="K719" s="3">
        <f>+F719*0.9</f>
        <v>725.13000000000011</v>
      </c>
      <c r="L719" s="3">
        <f>+F719*0.8</f>
        <v>644.56000000000006</v>
      </c>
      <c r="M719" s="41">
        <f>89.3%*F719</f>
        <v>719.4901000000001</v>
      </c>
      <c r="N719" s="2">
        <f t="shared" si="557"/>
        <v>662.04368999999997</v>
      </c>
      <c r="O719" s="41">
        <f t="shared" si="558"/>
        <v>596.21800000000007</v>
      </c>
      <c r="P719" s="76">
        <f t="shared" si="554"/>
        <v>617.1662</v>
      </c>
      <c r="Q719" s="76" t="e">
        <f>+#REF!</f>
        <v>#REF!</v>
      </c>
      <c r="R719" s="76">
        <f t="shared" si="559"/>
        <v>719.4901000000001</v>
      </c>
    </row>
    <row r="720" spans="1:18" s="29" customFormat="1" ht="12" hidden="1" customHeight="1" x14ac:dyDescent="0.2">
      <c r="A720" s="6"/>
      <c r="B720" s="18"/>
      <c r="C720" s="6" t="s">
        <v>296</v>
      </c>
      <c r="D720" s="49" t="s">
        <v>249</v>
      </c>
      <c r="E720" s="6"/>
      <c r="F720" s="83">
        <v>1377.31</v>
      </c>
      <c r="G720" s="41">
        <f t="shared" si="553"/>
        <v>1156.9404</v>
      </c>
      <c r="H720" s="41">
        <f t="shared" si="555"/>
        <v>1034.497541</v>
      </c>
      <c r="I720" s="41">
        <f t="shared" si="556"/>
        <v>982.43522299999984</v>
      </c>
      <c r="J720" s="41">
        <f>+F720*0.9</f>
        <v>1239.579</v>
      </c>
      <c r="K720" s="41">
        <f>+F720*0.9</f>
        <v>1239.579</v>
      </c>
      <c r="L720" s="41">
        <f>+F720*0.8</f>
        <v>1101.848</v>
      </c>
      <c r="M720" s="41">
        <f>89.3%*F720</f>
        <v>1229.9378300000001</v>
      </c>
      <c r="N720" s="2">
        <f t="shared" si="557"/>
        <v>1131.735627</v>
      </c>
      <c r="O720" s="41">
        <f t="shared" si="558"/>
        <v>1019.2094</v>
      </c>
      <c r="P720" s="76">
        <f t="shared" si="554"/>
        <v>1055.0194599999998</v>
      </c>
      <c r="Q720" s="76" t="e">
        <f>+#REF!</f>
        <v>#REF!</v>
      </c>
      <c r="R720" s="76">
        <f t="shared" si="559"/>
        <v>1229.9378300000001</v>
      </c>
    </row>
    <row r="721" spans="1:18" s="29" customFormat="1" ht="12" hidden="1" customHeight="1" x14ac:dyDescent="0.2">
      <c r="A721" s="6"/>
      <c r="B721" s="18"/>
      <c r="C721" s="6"/>
      <c r="D721" s="49"/>
      <c r="E721" s="6"/>
      <c r="F721" s="82"/>
      <c r="G721" s="3"/>
      <c r="H721" s="3"/>
      <c r="I721" s="3"/>
      <c r="J721" s="3"/>
      <c r="K721" s="3"/>
      <c r="L721" s="3"/>
      <c r="M721" s="41"/>
      <c r="N721" s="2"/>
      <c r="O721" s="41"/>
      <c r="P721" s="74"/>
      <c r="Q721" s="74"/>
      <c r="R721" s="74"/>
    </row>
    <row r="722" spans="1:18" s="29" customFormat="1" ht="12" hidden="1" customHeight="1" x14ac:dyDescent="0.2">
      <c r="A722" s="6"/>
      <c r="C722" s="6"/>
      <c r="D722" s="49"/>
      <c r="E722" s="6"/>
      <c r="F722" s="82"/>
      <c r="G722" s="3"/>
      <c r="H722" s="3"/>
      <c r="I722" s="3"/>
      <c r="J722" s="3"/>
      <c r="K722" s="3"/>
      <c r="L722" s="3"/>
      <c r="M722" s="41"/>
      <c r="N722" s="2"/>
      <c r="O722" s="41"/>
      <c r="P722" s="74"/>
      <c r="Q722" s="74"/>
      <c r="R722" s="74"/>
    </row>
    <row r="723" spans="1:18" s="29" customFormat="1" ht="12" x14ac:dyDescent="0.2">
      <c r="A723" s="6">
        <v>239</v>
      </c>
      <c r="B723" s="18" t="s">
        <v>413</v>
      </c>
      <c r="C723" s="6" t="s">
        <v>268</v>
      </c>
      <c r="D723" s="49" t="s">
        <v>18</v>
      </c>
      <c r="E723" s="6">
        <v>52204</v>
      </c>
      <c r="F723" s="91">
        <v>1672.7</v>
      </c>
      <c r="G723" s="3">
        <f t="shared" ref="G723:G729" si="560">+F723*0.84</f>
        <v>1405.068</v>
      </c>
      <c r="H723" s="2">
        <f>+F723*0.7287</f>
        <v>1218.8964900000001</v>
      </c>
      <c r="I723" s="2">
        <f>+F723*0.692</f>
        <v>1157.5083999999999</v>
      </c>
      <c r="J723" s="2">
        <f>+F723*0.89</f>
        <v>1488.703</v>
      </c>
      <c r="K723" s="3">
        <f t="shared" ref="K723:K729" si="561">+F723*0.9</f>
        <v>1505.43</v>
      </c>
      <c r="L723" s="2">
        <f>+F723*0.789</f>
        <v>1319.7603000000001</v>
      </c>
      <c r="M723" s="67">
        <f>0.885*F723</f>
        <v>1480.3395</v>
      </c>
      <c r="N723" s="2">
        <f>+F723*0.26</f>
        <v>434.90200000000004</v>
      </c>
      <c r="O723" s="41">
        <f>+F723*0.8217</f>
        <v>1374.45759</v>
      </c>
      <c r="P723" s="74">
        <f t="shared" ref="P723:P729" si="562">+F723*76.6%</f>
        <v>1281.2882</v>
      </c>
      <c r="Q723" s="74">
        <f>MIN(H723:P723)</f>
        <v>434.90200000000004</v>
      </c>
      <c r="R723" s="74">
        <f>MAX(H723:P723)</f>
        <v>1505.43</v>
      </c>
    </row>
    <row r="724" spans="1:18" s="29" customFormat="1" ht="12" hidden="1" customHeight="1" x14ac:dyDescent="0.2">
      <c r="A724" s="6"/>
      <c r="B724" s="18"/>
      <c r="C724" s="6" t="s">
        <v>261</v>
      </c>
      <c r="D724" s="49" t="s">
        <v>262</v>
      </c>
      <c r="E724" s="6"/>
      <c r="F724" s="83">
        <v>390.09</v>
      </c>
      <c r="G724" s="3">
        <f t="shared" si="560"/>
        <v>327.67559999999997</v>
      </c>
      <c r="H724" s="3">
        <f t="shared" ref="H724:H729" si="563">+F724*75.11%</f>
        <v>292.996599</v>
      </c>
      <c r="I724" s="3">
        <f t="shared" ref="I724:I729" si="564">+F724*71.33%</f>
        <v>278.25119699999993</v>
      </c>
      <c r="J724" s="3">
        <f t="shared" ref="J724:J729" si="565">+F724*0.9</f>
        <v>351.08099999999996</v>
      </c>
      <c r="K724" s="3">
        <f t="shared" si="561"/>
        <v>351.08099999999996</v>
      </c>
      <c r="L724" s="3">
        <f t="shared" ref="L724:L729" si="566">+F724*0.8</f>
        <v>312.072</v>
      </c>
      <c r="M724" s="41">
        <f t="shared" ref="M724:M729" si="567">89.3%*F724</f>
        <v>348.35037</v>
      </c>
      <c r="N724" s="2">
        <f t="shared" ref="N724:N729" si="568">+F724*82.17%</f>
        <v>320.53695299999998</v>
      </c>
      <c r="O724" s="41">
        <f t="shared" ref="O724:O729" si="569">+F724*0.74</f>
        <v>288.66659999999996</v>
      </c>
      <c r="P724" s="74">
        <f t="shared" si="562"/>
        <v>298.80893999999995</v>
      </c>
      <c r="Q724" s="74" t="e">
        <f>+#REF!</f>
        <v>#REF!</v>
      </c>
      <c r="R724" s="74">
        <f t="shared" si="559"/>
        <v>348.35037</v>
      </c>
    </row>
    <row r="725" spans="1:18" s="29" customFormat="1" ht="12" hidden="1" customHeight="1" x14ac:dyDescent="0.2">
      <c r="A725" s="6"/>
      <c r="B725" s="18"/>
      <c r="C725" s="6" t="s">
        <v>265</v>
      </c>
      <c r="D725" s="49" t="s">
        <v>266</v>
      </c>
      <c r="E725" s="6"/>
      <c r="F725" s="83">
        <v>1479.52</v>
      </c>
      <c r="G725" s="3">
        <f t="shared" si="560"/>
        <v>1242.7967999999998</v>
      </c>
      <c r="H725" s="3">
        <f t="shared" si="563"/>
        <v>1111.267472</v>
      </c>
      <c r="I725" s="3">
        <f t="shared" si="564"/>
        <v>1055.3416159999999</v>
      </c>
      <c r="J725" s="3">
        <f t="shared" si="565"/>
        <v>1331.568</v>
      </c>
      <c r="K725" s="3">
        <f t="shared" si="561"/>
        <v>1331.568</v>
      </c>
      <c r="L725" s="3">
        <f t="shared" si="566"/>
        <v>1183.616</v>
      </c>
      <c r="M725" s="41">
        <f t="shared" si="567"/>
        <v>1321.21136</v>
      </c>
      <c r="N725" s="2">
        <f t="shared" si="568"/>
        <v>1215.7215839999999</v>
      </c>
      <c r="O725" s="41">
        <f t="shared" si="569"/>
        <v>1094.8448000000001</v>
      </c>
      <c r="P725" s="74">
        <f t="shared" si="562"/>
        <v>1133.3123199999998</v>
      </c>
      <c r="Q725" s="74" t="e">
        <f>+#REF!</f>
        <v>#REF!</v>
      </c>
      <c r="R725" s="74">
        <f t="shared" si="559"/>
        <v>1321.21136</v>
      </c>
    </row>
    <row r="726" spans="1:18" s="29" customFormat="1" ht="12" hidden="1" customHeight="1" x14ac:dyDescent="0.2">
      <c r="A726" s="6"/>
      <c r="B726" s="18"/>
      <c r="C726" s="6" t="s">
        <v>414</v>
      </c>
      <c r="D726" s="49" t="s">
        <v>49</v>
      </c>
      <c r="E726" s="6"/>
      <c r="F726" s="83">
        <v>1984.27</v>
      </c>
      <c r="G726" s="3">
        <f t="shared" si="560"/>
        <v>1666.7867999999999</v>
      </c>
      <c r="H726" s="3">
        <f t="shared" si="563"/>
        <v>1490.3851970000001</v>
      </c>
      <c r="I726" s="3">
        <f t="shared" si="564"/>
        <v>1415.3797909999998</v>
      </c>
      <c r="J726" s="3">
        <f t="shared" si="565"/>
        <v>1785.8430000000001</v>
      </c>
      <c r="K726" s="3">
        <f t="shared" si="561"/>
        <v>1785.8430000000001</v>
      </c>
      <c r="L726" s="3">
        <f t="shared" si="566"/>
        <v>1587.4160000000002</v>
      </c>
      <c r="M726" s="41">
        <f t="shared" si="567"/>
        <v>1771.9531099999999</v>
      </c>
      <c r="N726" s="2">
        <f t="shared" si="568"/>
        <v>1630.474659</v>
      </c>
      <c r="O726" s="41">
        <f t="shared" si="569"/>
        <v>1468.3598</v>
      </c>
      <c r="P726" s="74">
        <f t="shared" si="562"/>
        <v>1519.9508199999998</v>
      </c>
      <c r="Q726" s="74" t="e">
        <f>+#REF!</f>
        <v>#REF!</v>
      </c>
      <c r="R726" s="74">
        <f t="shared" si="559"/>
        <v>1771.9531099999999</v>
      </c>
    </row>
    <row r="727" spans="1:18" s="29" customFormat="1" ht="12" hidden="1" customHeight="1" x14ac:dyDescent="0.2">
      <c r="A727" s="6"/>
      <c r="B727" s="18"/>
      <c r="C727" s="6" t="s">
        <v>242</v>
      </c>
      <c r="D727" s="49" t="s">
        <v>243</v>
      </c>
      <c r="E727" s="6"/>
      <c r="F727" s="83">
        <v>664.67</v>
      </c>
      <c r="G727" s="3">
        <f t="shared" si="560"/>
        <v>558.32279999999992</v>
      </c>
      <c r="H727" s="3">
        <f t="shared" si="563"/>
        <v>499.23363699999999</v>
      </c>
      <c r="I727" s="3">
        <f t="shared" si="564"/>
        <v>474.10911099999993</v>
      </c>
      <c r="J727" s="3">
        <f t="shared" si="565"/>
        <v>598.20299999999997</v>
      </c>
      <c r="K727" s="3">
        <f t="shared" si="561"/>
        <v>598.20299999999997</v>
      </c>
      <c r="L727" s="3">
        <f t="shared" si="566"/>
        <v>531.73599999999999</v>
      </c>
      <c r="M727" s="41">
        <f t="shared" si="567"/>
        <v>593.55030999999997</v>
      </c>
      <c r="N727" s="2">
        <f t="shared" si="568"/>
        <v>546.15933899999993</v>
      </c>
      <c r="O727" s="41">
        <f t="shared" si="569"/>
        <v>491.85579999999999</v>
      </c>
      <c r="P727" s="74">
        <f t="shared" si="562"/>
        <v>509.1372199999999</v>
      </c>
      <c r="Q727" s="74" t="e">
        <f>+#REF!</f>
        <v>#REF!</v>
      </c>
      <c r="R727" s="74">
        <f t="shared" si="559"/>
        <v>593.55030999999997</v>
      </c>
    </row>
    <row r="728" spans="1:18" s="29" customFormat="1" ht="12" hidden="1" customHeight="1" x14ac:dyDescent="0.2">
      <c r="A728" s="6"/>
      <c r="B728" s="18"/>
      <c r="C728" s="6" t="s">
        <v>274</v>
      </c>
      <c r="D728" s="49" t="s">
        <v>249</v>
      </c>
      <c r="E728" s="6"/>
      <c r="F728" s="83">
        <v>437.55</v>
      </c>
      <c r="G728" s="41">
        <f t="shared" si="560"/>
        <v>367.54199999999997</v>
      </c>
      <c r="H728" s="41">
        <f t="shared" si="563"/>
        <v>328.64380499999999</v>
      </c>
      <c r="I728" s="41">
        <f t="shared" si="564"/>
        <v>312.10441499999996</v>
      </c>
      <c r="J728" s="41">
        <f t="shared" si="565"/>
        <v>393.79500000000002</v>
      </c>
      <c r="K728" s="41">
        <f t="shared" si="561"/>
        <v>393.79500000000002</v>
      </c>
      <c r="L728" s="41">
        <f t="shared" si="566"/>
        <v>350.04</v>
      </c>
      <c r="M728" s="41">
        <f t="shared" si="567"/>
        <v>390.73214999999999</v>
      </c>
      <c r="N728" s="2">
        <f t="shared" si="568"/>
        <v>359.53483499999999</v>
      </c>
      <c r="O728" s="41">
        <f t="shared" si="569"/>
        <v>323.78699999999998</v>
      </c>
      <c r="P728" s="74">
        <f t="shared" si="562"/>
        <v>335.16329999999999</v>
      </c>
      <c r="Q728" s="74" t="e">
        <f>+#REF!</f>
        <v>#REF!</v>
      </c>
      <c r="R728" s="74">
        <f t="shared" si="559"/>
        <v>390.73214999999999</v>
      </c>
    </row>
    <row r="729" spans="1:18" s="29" customFormat="1" ht="12" hidden="1" customHeight="1" x14ac:dyDescent="0.2">
      <c r="A729" s="6"/>
      <c r="B729" s="18"/>
      <c r="C729" s="38" t="s">
        <v>413</v>
      </c>
      <c r="D729" s="49" t="s">
        <v>247</v>
      </c>
      <c r="E729" s="6">
        <v>52204</v>
      </c>
      <c r="F729" s="83">
        <v>7089.28</v>
      </c>
      <c r="G729" s="41">
        <f t="shared" si="560"/>
        <v>5954.9951999999994</v>
      </c>
      <c r="H729" s="41">
        <f t="shared" si="563"/>
        <v>5324.7582079999993</v>
      </c>
      <c r="I729" s="41">
        <f t="shared" si="564"/>
        <v>5056.7834239999993</v>
      </c>
      <c r="J729" s="41">
        <f t="shared" si="565"/>
        <v>6380.3519999999999</v>
      </c>
      <c r="K729" s="41">
        <f t="shared" si="561"/>
        <v>6380.3519999999999</v>
      </c>
      <c r="L729" s="41">
        <f t="shared" si="566"/>
        <v>5671.424</v>
      </c>
      <c r="M729" s="41">
        <f t="shared" si="567"/>
        <v>6330.7270399999998</v>
      </c>
      <c r="N729" s="2">
        <f t="shared" si="568"/>
        <v>5825.2613759999995</v>
      </c>
      <c r="O729" s="41">
        <f t="shared" si="569"/>
        <v>5246.0671999999995</v>
      </c>
      <c r="P729" s="74">
        <f t="shared" si="562"/>
        <v>5430.3884799999987</v>
      </c>
      <c r="Q729" s="74" t="e">
        <f>+#REF!</f>
        <v>#REF!</v>
      </c>
      <c r="R729" s="74">
        <f t="shared" si="559"/>
        <v>6330.7270399999998</v>
      </c>
    </row>
    <row r="730" spans="1:18" s="29" customFormat="1" ht="12" hidden="1" customHeight="1" x14ac:dyDescent="0.2">
      <c r="A730" s="6"/>
      <c r="B730" s="18"/>
      <c r="C730" s="6"/>
      <c r="D730" s="49"/>
      <c r="E730" s="6"/>
      <c r="F730" s="82"/>
      <c r="G730" s="3"/>
      <c r="H730" s="3"/>
      <c r="I730" s="3"/>
      <c r="J730" s="3"/>
      <c r="K730" s="3"/>
      <c r="L730" s="3"/>
      <c r="M730" s="41"/>
      <c r="N730" s="2"/>
      <c r="O730" s="41"/>
      <c r="P730" s="74"/>
      <c r="Q730" s="74"/>
      <c r="R730" s="74"/>
    </row>
    <row r="731" spans="1:18" s="29" customFormat="1" ht="12" hidden="1" customHeight="1" x14ac:dyDescent="0.2">
      <c r="A731" s="6"/>
      <c r="C731" s="6"/>
      <c r="D731" s="49"/>
      <c r="E731" s="6"/>
      <c r="F731" s="82"/>
      <c r="G731" s="3"/>
      <c r="H731" s="3"/>
      <c r="I731" s="3"/>
      <c r="J731" s="3"/>
      <c r="K731" s="3"/>
      <c r="L731" s="3"/>
      <c r="M731" s="41"/>
      <c r="N731" s="2"/>
      <c r="O731" s="41"/>
      <c r="P731" s="74"/>
      <c r="Q731" s="74"/>
      <c r="R731" s="74"/>
    </row>
    <row r="732" spans="1:18" s="29" customFormat="1" ht="24" x14ac:dyDescent="0.2">
      <c r="A732" s="6">
        <v>240</v>
      </c>
      <c r="B732" s="18" t="s">
        <v>415</v>
      </c>
      <c r="C732" s="6" t="s">
        <v>268</v>
      </c>
      <c r="D732" s="49" t="s">
        <v>18</v>
      </c>
      <c r="E732" s="6">
        <v>58120</v>
      </c>
      <c r="F732" s="91">
        <v>998.93</v>
      </c>
      <c r="G732" s="3">
        <f t="shared" ref="G732:G738" si="570">+F732*0.84</f>
        <v>839.10119999999995</v>
      </c>
      <c r="H732" s="2">
        <f>+F732*0.7287</f>
        <v>727.92029100000002</v>
      </c>
      <c r="I732" s="2">
        <f>+F732*0.692</f>
        <v>691.25955999999996</v>
      </c>
      <c r="J732" s="2">
        <f>+F732*0.89</f>
        <v>889.04769999999996</v>
      </c>
      <c r="K732" s="3">
        <f t="shared" ref="K732:K738" si="571">+F732*0.9</f>
        <v>899.03699999999992</v>
      </c>
      <c r="L732" s="2">
        <f>+F732*0.789</f>
        <v>788.15576999999996</v>
      </c>
      <c r="M732" s="67">
        <f>0.885*F732</f>
        <v>884.05304999999998</v>
      </c>
      <c r="N732" s="2">
        <f>+F732*0.26</f>
        <v>259.72179999999997</v>
      </c>
      <c r="O732" s="41">
        <f>+F732*0.8217</f>
        <v>820.8207809999999</v>
      </c>
      <c r="P732" s="76">
        <f t="shared" ref="P732:P738" si="572">+F732*76.6%</f>
        <v>765.1803799999999</v>
      </c>
      <c r="Q732" s="74">
        <f>MIN(H732:P732)</f>
        <v>259.72179999999997</v>
      </c>
      <c r="R732" s="74">
        <f>MAX(H732:P732)</f>
        <v>899.03699999999992</v>
      </c>
    </row>
    <row r="733" spans="1:18" s="29" customFormat="1" ht="12" hidden="1" customHeight="1" x14ac:dyDescent="0.2">
      <c r="A733" s="6"/>
      <c r="B733" s="18"/>
      <c r="C733" s="6" t="s">
        <v>261</v>
      </c>
      <c r="D733" s="49" t="s">
        <v>262</v>
      </c>
      <c r="E733" s="6"/>
      <c r="F733" s="83">
        <v>821.05</v>
      </c>
      <c r="G733" s="3">
        <f t="shared" si="570"/>
        <v>689.6819999999999</v>
      </c>
      <c r="H733" s="3">
        <f t="shared" ref="H733:H738" si="573">+F733*75.11%</f>
        <v>616.69065499999999</v>
      </c>
      <c r="I733" s="3">
        <f t="shared" ref="I733:I738" si="574">+F733*71.33%</f>
        <v>585.65496499999995</v>
      </c>
      <c r="J733" s="3">
        <f t="shared" ref="J733:J738" si="575">+F733*0.9</f>
        <v>738.94499999999994</v>
      </c>
      <c r="K733" s="3">
        <f t="shared" si="571"/>
        <v>738.94499999999994</v>
      </c>
      <c r="L733" s="3">
        <f t="shared" ref="L733:L738" si="576">+F733*0.8</f>
        <v>656.84</v>
      </c>
      <c r="M733" s="41">
        <f t="shared" ref="M733:M738" si="577">89.3%*F733</f>
        <v>733.19764999999995</v>
      </c>
      <c r="N733" s="2">
        <f t="shared" ref="N733:N738" si="578">+F733*82.17%</f>
        <v>674.6567849999999</v>
      </c>
      <c r="O733" s="41">
        <f t="shared" ref="O733:O738" si="579">+F733*0.74</f>
        <v>607.577</v>
      </c>
      <c r="P733" s="76">
        <f t="shared" si="572"/>
        <v>628.9242999999999</v>
      </c>
      <c r="Q733" s="76" t="e">
        <f>+#REF!</f>
        <v>#REF!</v>
      </c>
      <c r="R733" s="76">
        <f t="shared" si="559"/>
        <v>733.19764999999995</v>
      </c>
    </row>
    <row r="734" spans="1:18" s="29" customFormat="1" ht="12" hidden="1" customHeight="1" x14ac:dyDescent="0.2">
      <c r="A734" s="6"/>
      <c r="B734" s="18"/>
      <c r="C734" s="6" t="s">
        <v>300</v>
      </c>
      <c r="D734" s="49" t="s">
        <v>49</v>
      </c>
      <c r="E734" s="6"/>
      <c r="F734" s="83">
        <v>1580.45</v>
      </c>
      <c r="G734" s="3">
        <f t="shared" si="570"/>
        <v>1327.578</v>
      </c>
      <c r="H734" s="3">
        <f t="shared" si="573"/>
        <v>1187.0759949999999</v>
      </c>
      <c r="I734" s="3">
        <f t="shared" si="574"/>
        <v>1127.334985</v>
      </c>
      <c r="J734" s="3">
        <f t="shared" si="575"/>
        <v>1422.405</v>
      </c>
      <c r="K734" s="3">
        <f t="shared" si="571"/>
        <v>1422.405</v>
      </c>
      <c r="L734" s="3">
        <f t="shared" si="576"/>
        <v>1264.3600000000001</v>
      </c>
      <c r="M734" s="41">
        <f t="shared" si="577"/>
        <v>1411.34185</v>
      </c>
      <c r="N734" s="2">
        <f t="shared" si="578"/>
        <v>1298.655765</v>
      </c>
      <c r="O734" s="41">
        <f t="shared" si="579"/>
        <v>1169.5330000000001</v>
      </c>
      <c r="P734" s="76">
        <f t="shared" si="572"/>
        <v>1210.6246999999998</v>
      </c>
      <c r="Q734" s="76" t="e">
        <f>+#REF!</f>
        <v>#REF!</v>
      </c>
      <c r="R734" s="76">
        <f t="shared" si="559"/>
        <v>1411.34185</v>
      </c>
    </row>
    <row r="735" spans="1:18" s="29" customFormat="1" ht="12" hidden="1" customHeight="1" x14ac:dyDescent="0.2">
      <c r="A735" s="6"/>
      <c r="B735" s="18"/>
      <c r="C735" s="6" t="s">
        <v>255</v>
      </c>
      <c r="D735" s="49" t="s">
        <v>256</v>
      </c>
      <c r="E735" s="6"/>
      <c r="F735" s="83">
        <v>92.45</v>
      </c>
      <c r="G735" s="3">
        <f t="shared" si="570"/>
        <v>77.658000000000001</v>
      </c>
      <c r="H735" s="3">
        <f t="shared" si="573"/>
        <v>69.439194999999998</v>
      </c>
      <c r="I735" s="3">
        <f t="shared" si="574"/>
        <v>65.944584999999989</v>
      </c>
      <c r="J735" s="3">
        <f t="shared" si="575"/>
        <v>83.204999999999998</v>
      </c>
      <c r="K735" s="3">
        <f t="shared" si="571"/>
        <v>83.204999999999998</v>
      </c>
      <c r="L735" s="3">
        <f t="shared" si="576"/>
        <v>73.960000000000008</v>
      </c>
      <c r="M735" s="41">
        <f t="shared" si="577"/>
        <v>82.557850000000002</v>
      </c>
      <c r="N735" s="2">
        <f t="shared" si="578"/>
        <v>75.966165000000004</v>
      </c>
      <c r="O735" s="41">
        <f t="shared" si="579"/>
        <v>68.412999999999997</v>
      </c>
      <c r="P735" s="76">
        <f t="shared" si="572"/>
        <v>70.816699999999997</v>
      </c>
      <c r="Q735" s="76" t="e">
        <f>+#REF!</f>
        <v>#REF!</v>
      </c>
      <c r="R735" s="76">
        <f t="shared" si="559"/>
        <v>82.557850000000002</v>
      </c>
    </row>
    <row r="736" spans="1:18" s="29" customFormat="1" ht="24" hidden="1" customHeight="1" x14ac:dyDescent="0.2">
      <c r="A736" s="6"/>
      <c r="B736" s="18"/>
      <c r="C736" s="63" t="s">
        <v>415</v>
      </c>
      <c r="D736" s="49" t="s">
        <v>247</v>
      </c>
      <c r="E736" s="6">
        <v>58120</v>
      </c>
      <c r="F736" s="83">
        <v>3212.33</v>
      </c>
      <c r="G736" s="41">
        <f t="shared" si="570"/>
        <v>2698.3571999999999</v>
      </c>
      <c r="H736" s="41">
        <f t="shared" si="573"/>
        <v>2412.7810629999999</v>
      </c>
      <c r="I736" s="41">
        <f t="shared" si="574"/>
        <v>2291.3549889999999</v>
      </c>
      <c r="J736" s="41">
        <f t="shared" si="575"/>
        <v>2891.0970000000002</v>
      </c>
      <c r="K736" s="41">
        <f t="shared" si="571"/>
        <v>2891.0970000000002</v>
      </c>
      <c r="L736" s="41">
        <f t="shared" si="576"/>
        <v>2569.864</v>
      </c>
      <c r="M736" s="41">
        <f t="shared" si="577"/>
        <v>2868.61069</v>
      </c>
      <c r="N736" s="2">
        <f t="shared" si="578"/>
        <v>2639.5715609999997</v>
      </c>
      <c r="O736" s="41">
        <f t="shared" si="579"/>
        <v>2377.1241999999997</v>
      </c>
      <c r="P736" s="76">
        <f t="shared" si="572"/>
        <v>2460.6447799999996</v>
      </c>
      <c r="Q736" s="76" t="e">
        <f>+#REF!</f>
        <v>#REF!</v>
      </c>
      <c r="R736" s="76">
        <f t="shared" si="559"/>
        <v>2868.61069</v>
      </c>
    </row>
    <row r="737" spans="1:18" s="29" customFormat="1" ht="12" hidden="1" customHeight="1" x14ac:dyDescent="0.2">
      <c r="A737" s="6"/>
      <c r="B737" s="18"/>
      <c r="C737" s="6" t="s">
        <v>242</v>
      </c>
      <c r="D737" s="49" t="s">
        <v>243</v>
      </c>
      <c r="E737" s="6"/>
      <c r="F737" s="83">
        <v>612.34</v>
      </c>
      <c r="G737" s="3">
        <f t="shared" si="570"/>
        <v>514.36559999999997</v>
      </c>
      <c r="H737" s="3">
        <f t="shared" si="573"/>
        <v>459.92857400000003</v>
      </c>
      <c r="I737" s="3">
        <f t="shared" si="574"/>
        <v>436.78212199999996</v>
      </c>
      <c r="J737" s="3">
        <f t="shared" si="575"/>
        <v>551.10599999999999</v>
      </c>
      <c r="K737" s="3">
        <f t="shared" si="571"/>
        <v>551.10599999999999</v>
      </c>
      <c r="L737" s="3">
        <f t="shared" si="576"/>
        <v>489.87200000000007</v>
      </c>
      <c r="M737" s="41">
        <f t="shared" si="577"/>
        <v>546.81961999999999</v>
      </c>
      <c r="N737" s="2">
        <f t="shared" si="578"/>
        <v>503.15977800000002</v>
      </c>
      <c r="O737" s="41">
        <f t="shared" si="579"/>
        <v>453.13159999999999</v>
      </c>
      <c r="P737" s="76">
        <f t="shared" si="572"/>
        <v>469.05243999999999</v>
      </c>
      <c r="Q737" s="76" t="e">
        <f>+#REF!</f>
        <v>#REF!</v>
      </c>
      <c r="R737" s="76">
        <f t="shared" si="559"/>
        <v>546.81961999999999</v>
      </c>
    </row>
    <row r="738" spans="1:18" s="29" customFormat="1" ht="12" hidden="1" customHeight="1" x14ac:dyDescent="0.2">
      <c r="A738" s="6"/>
      <c r="B738" s="18"/>
      <c r="C738" s="6" t="s">
        <v>323</v>
      </c>
      <c r="D738" s="49" t="s">
        <v>416</v>
      </c>
      <c r="E738" s="6"/>
      <c r="F738" s="83">
        <v>1317.29</v>
      </c>
      <c r="G738" s="41">
        <f t="shared" si="570"/>
        <v>1106.5236</v>
      </c>
      <c r="H738" s="41">
        <f t="shared" si="573"/>
        <v>989.41651899999999</v>
      </c>
      <c r="I738" s="41">
        <f t="shared" si="574"/>
        <v>939.62295699999993</v>
      </c>
      <c r="J738" s="41">
        <f t="shared" si="575"/>
        <v>1185.5609999999999</v>
      </c>
      <c r="K738" s="41">
        <f t="shared" si="571"/>
        <v>1185.5609999999999</v>
      </c>
      <c r="L738" s="41">
        <f t="shared" si="576"/>
        <v>1053.8320000000001</v>
      </c>
      <c r="M738" s="41">
        <f t="shared" si="577"/>
        <v>1176.33997</v>
      </c>
      <c r="N738" s="2">
        <f t="shared" si="578"/>
        <v>1082.417193</v>
      </c>
      <c r="O738" s="41">
        <f t="shared" si="579"/>
        <v>974.79459999999995</v>
      </c>
      <c r="P738" s="76">
        <f t="shared" si="572"/>
        <v>1009.0441399999999</v>
      </c>
      <c r="Q738" s="76" t="e">
        <f>+#REF!</f>
        <v>#REF!</v>
      </c>
      <c r="R738" s="76">
        <f t="shared" si="559"/>
        <v>1176.33997</v>
      </c>
    </row>
    <row r="739" spans="1:18" s="29" customFormat="1" ht="12" hidden="1" customHeight="1" x14ac:dyDescent="0.2">
      <c r="A739" s="6"/>
      <c r="B739" s="18"/>
      <c r="C739" s="6"/>
      <c r="D739" s="49"/>
      <c r="E739" s="6"/>
      <c r="F739" s="82"/>
      <c r="G739" s="3"/>
      <c r="H739" s="3"/>
      <c r="I739" s="3"/>
      <c r="J739" s="3"/>
      <c r="K739" s="3"/>
      <c r="L739" s="3"/>
      <c r="M739" s="41"/>
      <c r="N739" s="2"/>
      <c r="O739" s="41"/>
      <c r="P739" s="74"/>
      <c r="Q739" s="74"/>
      <c r="R739" s="74"/>
    </row>
    <row r="740" spans="1:18" s="29" customFormat="1" ht="12" hidden="1" customHeight="1" x14ac:dyDescent="0.2">
      <c r="A740" s="6"/>
      <c r="C740" s="6"/>
      <c r="D740" s="49"/>
      <c r="E740" s="6"/>
      <c r="F740" s="82"/>
      <c r="G740" s="3"/>
      <c r="H740" s="3"/>
      <c r="I740" s="3"/>
      <c r="J740" s="3"/>
      <c r="K740" s="3"/>
      <c r="L740" s="3"/>
      <c r="M740" s="41"/>
      <c r="N740" s="2"/>
      <c r="O740" s="41"/>
      <c r="P740" s="74"/>
      <c r="Q740" s="74"/>
      <c r="R740" s="74"/>
    </row>
    <row r="741" spans="1:18" s="29" customFormat="1" ht="12" x14ac:dyDescent="0.2">
      <c r="A741" s="6">
        <v>241</v>
      </c>
      <c r="B741" s="18" t="s">
        <v>417</v>
      </c>
      <c r="C741" s="6" t="s">
        <v>268</v>
      </c>
      <c r="D741" s="49" t="s">
        <v>18</v>
      </c>
      <c r="E741" s="6">
        <v>58150</v>
      </c>
      <c r="F741" s="91">
        <v>3551.4</v>
      </c>
      <c r="G741" s="3">
        <f t="shared" ref="G741:G749" si="580">+F741*0.84</f>
        <v>2983.1759999999999</v>
      </c>
      <c r="H741" s="2">
        <f>+F741*0.7287</f>
        <v>2587.9051800000002</v>
      </c>
      <c r="I741" s="2">
        <f>+F741*0.692</f>
        <v>2457.5688</v>
      </c>
      <c r="J741" s="2">
        <f>+F741*0.89</f>
        <v>3160.7460000000001</v>
      </c>
      <c r="K741" s="3">
        <f t="shared" ref="K741:K749" si="581">+F741*0.9</f>
        <v>3196.26</v>
      </c>
      <c r="L741" s="2">
        <f>+F741*0.789</f>
        <v>2802.0546000000004</v>
      </c>
      <c r="M741" s="67">
        <f>0.885*F741</f>
        <v>3142.989</v>
      </c>
      <c r="N741" s="2">
        <f>+F741*0.26</f>
        <v>923.36400000000003</v>
      </c>
      <c r="O741" s="41">
        <f>+F741*0.8217</f>
        <v>2918.1853799999999</v>
      </c>
      <c r="P741" s="74">
        <f t="shared" ref="P741:P749" si="582">+F741*76.6%</f>
        <v>2720.3723999999997</v>
      </c>
      <c r="Q741" s="74">
        <f>MIN(H741:P741)</f>
        <v>923.36400000000003</v>
      </c>
      <c r="R741" s="74">
        <f>MAX(H741:P741)</f>
        <v>3196.26</v>
      </c>
    </row>
    <row r="742" spans="1:18" s="29" customFormat="1" ht="12" hidden="1" customHeight="1" x14ac:dyDescent="0.2">
      <c r="A742" s="6"/>
      <c r="B742" s="18"/>
      <c r="C742" s="6" t="s">
        <v>261</v>
      </c>
      <c r="D742" s="49" t="s">
        <v>262</v>
      </c>
      <c r="E742" s="6"/>
      <c r="F742" s="83">
        <v>3840.74</v>
      </c>
      <c r="G742" s="3">
        <f t="shared" si="580"/>
        <v>3226.2215999999999</v>
      </c>
      <c r="H742" s="3">
        <f t="shared" ref="H742:H749" si="583">+F742*75.11%</f>
        <v>2884.779814</v>
      </c>
      <c r="I742" s="3">
        <f t="shared" ref="I742:I749" si="584">+F742*71.33%</f>
        <v>2739.5998419999996</v>
      </c>
      <c r="J742" s="3">
        <f t="shared" ref="J742:J749" si="585">+F742*0.9</f>
        <v>3456.6659999999997</v>
      </c>
      <c r="K742" s="3">
        <f t="shared" si="581"/>
        <v>3456.6659999999997</v>
      </c>
      <c r="L742" s="3">
        <f t="shared" ref="L742:L749" si="586">+F742*0.8</f>
        <v>3072.5920000000001</v>
      </c>
      <c r="M742" s="41">
        <f t="shared" ref="M742:M749" si="587">89.3%*F742</f>
        <v>3429.7808199999999</v>
      </c>
      <c r="N742" s="2">
        <f t="shared" ref="N742:N749" si="588">+F742*82.17%</f>
        <v>3155.9360579999998</v>
      </c>
      <c r="O742" s="41">
        <f t="shared" ref="O742:O749" si="589">+F742*0.74</f>
        <v>2842.1475999999998</v>
      </c>
      <c r="P742" s="74">
        <f t="shared" si="582"/>
        <v>2942.0068399999996</v>
      </c>
      <c r="Q742" s="74" t="e">
        <f>+#REF!</f>
        <v>#REF!</v>
      </c>
      <c r="R742" s="74">
        <f t="shared" si="559"/>
        <v>3429.7808199999999</v>
      </c>
    </row>
    <row r="743" spans="1:18" s="29" customFormat="1" ht="12" hidden="1" customHeight="1" x14ac:dyDescent="0.2">
      <c r="A743" s="6"/>
      <c r="B743" s="18"/>
      <c r="C743" s="6" t="s">
        <v>265</v>
      </c>
      <c r="D743" s="49" t="s">
        <v>266</v>
      </c>
      <c r="E743" s="6"/>
      <c r="F743" s="83">
        <v>4402.59</v>
      </c>
      <c r="G743" s="3">
        <f t="shared" si="580"/>
        <v>3698.1756</v>
      </c>
      <c r="H743" s="3">
        <f t="shared" si="583"/>
        <v>3306.7853490000002</v>
      </c>
      <c r="I743" s="3">
        <f t="shared" si="584"/>
        <v>3140.3674469999996</v>
      </c>
      <c r="J743" s="3">
        <f t="shared" si="585"/>
        <v>3962.3310000000001</v>
      </c>
      <c r="K743" s="3">
        <f t="shared" si="581"/>
        <v>3962.3310000000001</v>
      </c>
      <c r="L743" s="3">
        <f t="shared" si="586"/>
        <v>3522.0720000000001</v>
      </c>
      <c r="M743" s="41">
        <f t="shared" si="587"/>
        <v>3931.51287</v>
      </c>
      <c r="N743" s="2">
        <f t="shared" si="588"/>
        <v>3617.6082030000002</v>
      </c>
      <c r="O743" s="41">
        <f t="shared" si="589"/>
        <v>3257.9166</v>
      </c>
      <c r="P743" s="74">
        <f t="shared" si="582"/>
        <v>3372.3839399999997</v>
      </c>
      <c r="Q743" s="74" t="e">
        <f>+#REF!</f>
        <v>#REF!</v>
      </c>
      <c r="R743" s="74">
        <f t="shared" si="559"/>
        <v>3931.51287</v>
      </c>
    </row>
    <row r="744" spans="1:18" s="29" customFormat="1" ht="12" hidden="1" customHeight="1" x14ac:dyDescent="0.2">
      <c r="A744" s="6"/>
      <c r="B744" s="18"/>
      <c r="C744" s="6" t="s">
        <v>405</v>
      </c>
      <c r="D744" s="49" t="s">
        <v>381</v>
      </c>
      <c r="E744" s="6"/>
      <c r="F744" s="83">
        <v>1699.27</v>
      </c>
      <c r="G744" s="3">
        <f t="shared" si="580"/>
        <v>1427.3868</v>
      </c>
      <c r="H744" s="3">
        <f t="shared" si="583"/>
        <v>1276.3216969999999</v>
      </c>
      <c r="I744" s="3">
        <f t="shared" si="584"/>
        <v>1212.0892909999998</v>
      </c>
      <c r="J744" s="3">
        <f t="shared" si="585"/>
        <v>1529.3430000000001</v>
      </c>
      <c r="K744" s="3">
        <f t="shared" si="581"/>
        <v>1529.3430000000001</v>
      </c>
      <c r="L744" s="3">
        <f t="shared" si="586"/>
        <v>1359.4160000000002</v>
      </c>
      <c r="M744" s="41">
        <f t="shared" si="587"/>
        <v>1517.44811</v>
      </c>
      <c r="N744" s="2">
        <f t="shared" si="588"/>
        <v>1396.2901589999999</v>
      </c>
      <c r="O744" s="41">
        <f t="shared" si="589"/>
        <v>1257.4597999999999</v>
      </c>
      <c r="P744" s="74">
        <f t="shared" si="582"/>
        <v>1301.6408199999998</v>
      </c>
      <c r="Q744" s="74" t="e">
        <f>+#REF!</f>
        <v>#REF!</v>
      </c>
      <c r="R744" s="74">
        <f t="shared" si="559"/>
        <v>1517.44811</v>
      </c>
    </row>
    <row r="745" spans="1:18" s="29" customFormat="1" ht="12" hidden="1" customHeight="1" x14ac:dyDescent="0.2">
      <c r="A745" s="6"/>
      <c r="B745" s="18"/>
      <c r="C745" s="6" t="s">
        <v>391</v>
      </c>
      <c r="D745" s="49" t="s">
        <v>49</v>
      </c>
      <c r="E745" s="6"/>
      <c r="F745" s="83">
        <v>501.17</v>
      </c>
      <c r="G745" s="3">
        <f t="shared" si="580"/>
        <v>420.9828</v>
      </c>
      <c r="H745" s="3">
        <f t="shared" si="583"/>
        <v>376.428787</v>
      </c>
      <c r="I745" s="3">
        <f t="shared" si="584"/>
        <v>357.48456099999999</v>
      </c>
      <c r="J745" s="3">
        <f t="shared" si="585"/>
        <v>451.053</v>
      </c>
      <c r="K745" s="3">
        <f t="shared" si="581"/>
        <v>451.053</v>
      </c>
      <c r="L745" s="3">
        <f t="shared" si="586"/>
        <v>400.93600000000004</v>
      </c>
      <c r="M745" s="41">
        <f t="shared" si="587"/>
        <v>447.54481000000004</v>
      </c>
      <c r="N745" s="2">
        <f t="shared" si="588"/>
        <v>411.81138900000002</v>
      </c>
      <c r="O745" s="41">
        <f t="shared" si="589"/>
        <v>370.86580000000004</v>
      </c>
      <c r="P745" s="74">
        <f t="shared" si="582"/>
        <v>383.89621999999997</v>
      </c>
      <c r="Q745" s="74" t="e">
        <f>+#REF!</f>
        <v>#REF!</v>
      </c>
      <c r="R745" s="74">
        <f t="shared" si="559"/>
        <v>447.54481000000004</v>
      </c>
    </row>
    <row r="746" spans="1:18" s="29" customFormat="1" ht="12" hidden="1" customHeight="1" x14ac:dyDescent="0.2">
      <c r="A746" s="6"/>
      <c r="B746" s="18"/>
      <c r="C746" s="6" t="s">
        <v>255</v>
      </c>
      <c r="D746" s="49" t="s">
        <v>256</v>
      </c>
      <c r="E746" s="6"/>
      <c r="F746" s="83">
        <v>701.48</v>
      </c>
      <c r="G746" s="3">
        <f t="shared" si="580"/>
        <v>589.2432</v>
      </c>
      <c r="H746" s="3">
        <f t="shared" si="583"/>
        <v>526.88162799999998</v>
      </c>
      <c r="I746" s="3">
        <f t="shared" si="584"/>
        <v>500.36568399999999</v>
      </c>
      <c r="J746" s="3">
        <f t="shared" si="585"/>
        <v>631.33199999999999</v>
      </c>
      <c r="K746" s="3">
        <f t="shared" si="581"/>
        <v>631.33199999999999</v>
      </c>
      <c r="L746" s="3">
        <f t="shared" si="586"/>
        <v>561.18400000000008</v>
      </c>
      <c r="M746" s="41">
        <f t="shared" si="587"/>
        <v>626.42164000000002</v>
      </c>
      <c r="N746" s="2">
        <f t="shared" si="588"/>
        <v>576.406116</v>
      </c>
      <c r="O746" s="41">
        <f t="shared" si="589"/>
        <v>519.09519999999998</v>
      </c>
      <c r="P746" s="74">
        <f t="shared" si="582"/>
        <v>537.33367999999996</v>
      </c>
      <c r="Q746" s="74" t="e">
        <f>+#REF!</f>
        <v>#REF!</v>
      </c>
      <c r="R746" s="74">
        <f t="shared" si="559"/>
        <v>626.42164000000002</v>
      </c>
    </row>
    <row r="747" spans="1:18" s="29" customFormat="1" ht="12" hidden="1" customHeight="1" x14ac:dyDescent="0.2">
      <c r="A747" s="6"/>
      <c r="B747" s="18"/>
      <c r="C747" s="6" t="s">
        <v>274</v>
      </c>
      <c r="D747" s="49" t="s">
        <v>249</v>
      </c>
      <c r="E747" s="6"/>
      <c r="F747" s="83">
        <v>452.6</v>
      </c>
      <c r="G747" s="41">
        <f t="shared" si="580"/>
        <v>380.18400000000003</v>
      </c>
      <c r="H747" s="41">
        <f t="shared" si="583"/>
        <v>339.94785999999999</v>
      </c>
      <c r="I747" s="41">
        <f t="shared" si="584"/>
        <v>322.83958000000001</v>
      </c>
      <c r="J747" s="41">
        <f t="shared" si="585"/>
        <v>407.34000000000003</v>
      </c>
      <c r="K747" s="41">
        <f t="shared" si="581"/>
        <v>407.34000000000003</v>
      </c>
      <c r="L747" s="41">
        <f t="shared" si="586"/>
        <v>362.08000000000004</v>
      </c>
      <c r="M747" s="41">
        <f t="shared" si="587"/>
        <v>404.17180000000002</v>
      </c>
      <c r="N747" s="2">
        <f t="shared" si="588"/>
        <v>371.90142000000003</v>
      </c>
      <c r="O747" s="41">
        <f t="shared" si="589"/>
        <v>334.92400000000004</v>
      </c>
      <c r="P747" s="74">
        <f t="shared" si="582"/>
        <v>346.69159999999999</v>
      </c>
      <c r="Q747" s="74" t="e">
        <f>+#REF!</f>
        <v>#REF!</v>
      </c>
      <c r="R747" s="74">
        <f t="shared" si="559"/>
        <v>404.17180000000002</v>
      </c>
    </row>
    <row r="748" spans="1:18" s="29" customFormat="1" ht="12" hidden="1" customHeight="1" x14ac:dyDescent="0.2">
      <c r="A748" s="6"/>
      <c r="B748" s="18"/>
      <c r="C748" s="63" t="s">
        <v>417</v>
      </c>
      <c r="D748" s="49" t="s">
        <v>247</v>
      </c>
      <c r="E748" s="6">
        <v>58150</v>
      </c>
      <c r="F748" s="83">
        <v>11006.99</v>
      </c>
      <c r="G748" s="41">
        <f t="shared" si="580"/>
        <v>9245.8715999999986</v>
      </c>
      <c r="H748" s="41">
        <f t="shared" si="583"/>
        <v>8267.3501889999989</v>
      </c>
      <c r="I748" s="41">
        <f t="shared" si="584"/>
        <v>7851.2859669999989</v>
      </c>
      <c r="J748" s="41">
        <f t="shared" si="585"/>
        <v>9906.2909999999993</v>
      </c>
      <c r="K748" s="41">
        <f t="shared" si="581"/>
        <v>9906.2909999999993</v>
      </c>
      <c r="L748" s="41">
        <f t="shared" si="586"/>
        <v>8805.5920000000006</v>
      </c>
      <c r="M748" s="41">
        <f t="shared" si="587"/>
        <v>9829.2420700000002</v>
      </c>
      <c r="N748" s="2">
        <f t="shared" si="588"/>
        <v>9044.4436829999995</v>
      </c>
      <c r="O748" s="41">
        <f t="shared" si="589"/>
        <v>8145.1725999999999</v>
      </c>
      <c r="P748" s="74">
        <f t="shared" si="582"/>
        <v>8431.354339999998</v>
      </c>
      <c r="Q748" s="74" t="e">
        <f>+#REF!</f>
        <v>#REF!</v>
      </c>
      <c r="R748" s="74">
        <f t="shared" si="559"/>
        <v>9829.2420700000002</v>
      </c>
    </row>
    <row r="749" spans="1:18" s="29" customFormat="1" ht="12" hidden="1" customHeight="1" x14ac:dyDescent="0.2">
      <c r="A749" s="6"/>
      <c r="B749" s="18"/>
      <c r="C749" s="6" t="s">
        <v>244</v>
      </c>
      <c r="D749" s="49" t="s">
        <v>416</v>
      </c>
      <c r="E749" s="6"/>
      <c r="F749" s="83">
        <v>1734</v>
      </c>
      <c r="G749" s="41">
        <f t="shared" si="580"/>
        <v>1456.56</v>
      </c>
      <c r="H749" s="41">
        <f t="shared" si="583"/>
        <v>1302.4074000000001</v>
      </c>
      <c r="I749" s="41">
        <f t="shared" si="584"/>
        <v>1236.8621999999998</v>
      </c>
      <c r="J749" s="41">
        <f t="shared" si="585"/>
        <v>1560.6000000000001</v>
      </c>
      <c r="K749" s="41">
        <f t="shared" si="581"/>
        <v>1560.6000000000001</v>
      </c>
      <c r="L749" s="41">
        <f t="shared" si="586"/>
        <v>1387.2</v>
      </c>
      <c r="M749" s="41">
        <f t="shared" si="587"/>
        <v>1548.462</v>
      </c>
      <c r="N749" s="2">
        <f t="shared" si="588"/>
        <v>1424.8278</v>
      </c>
      <c r="O749" s="41">
        <f t="shared" si="589"/>
        <v>1283.1600000000001</v>
      </c>
      <c r="P749" s="74">
        <f t="shared" si="582"/>
        <v>1328.2439999999999</v>
      </c>
      <c r="Q749" s="74" t="e">
        <f>+#REF!</f>
        <v>#REF!</v>
      </c>
      <c r="R749" s="74">
        <f t="shared" si="559"/>
        <v>1548.462</v>
      </c>
    </row>
    <row r="750" spans="1:18" s="29" customFormat="1" ht="12" hidden="1" customHeight="1" x14ac:dyDescent="0.2">
      <c r="A750" s="6"/>
      <c r="B750" s="18"/>
      <c r="C750" s="6"/>
      <c r="D750" s="49"/>
      <c r="E750" s="6"/>
      <c r="F750" s="82"/>
      <c r="G750" s="3"/>
      <c r="H750" s="3"/>
      <c r="I750" s="3"/>
      <c r="J750" s="3"/>
      <c r="K750" s="3"/>
      <c r="L750" s="3"/>
      <c r="M750" s="41"/>
      <c r="N750" s="2"/>
      <c r="O750" s="41"/>
      <c r="P750" s="74"/>
      <c r="Q750" s="74"/>
      <c r="R750" s="74"/>
    </row>
    <row r="751" spans="1:18" s="29" customFormat="1" ht="12" hidden="1" customHeight="1" x14ac:dyDescent="0.2">
      <c r="A751" s="6"/>
      <c r="C751" s="6"/>
      <c r="D751" s="49"/>
      <c r="E751" s="6"/>
      <c r="F751" s="82"/>
      <c r="G751" s="3"/>
      <c r="H751" s="3"/>
      <c r="I751" s="3"/>
      <c r="J751" s="3"/>
      <c r="K751" s="3"/>
      <c r="L751" s="3"/>
      <c r="M751" s="41"/>
      <c r="N751" s="2"/>
      <c r="O751" s="41"/>
      <c r="P751" s="74"/>
      <c r="Q751" s="74"/>
      <c r="R751" s="74"/>
    </row>
    <row r="752" spans="1:18" s="29" customFormat="1" ht="12" x14ac:dyDescent="0.2">
      <c r="A752" s="6">
        <v>242</v>
      </c>
      <c r="B752" s="18" t="s">
        <v>418</v>
      </c>
      <c r="C752" s="6" t="s">
        <v>268</v>
      </c>
      <c r="D752" s="49" t="s">
        <v>18</v>
      </c>
      <c r="E752" s="6">
        <v>58300</v>
      </c>
      <c r="F752" s="91">
        <v>197.31</v>
      </c>
      <c r="G752" s="3">
        <f t="shared" ref="G752:G758" si="590">+F752*0.84</f>
        <v>165.74039999999999</v>
      </c>
      <c r="H752" s="2">
        <f>+F752*0.7287</f>
        <v>143.779797</v>
      </c>
      <c r="I752" s="2">
        <f>+F752*0.692</f>
        <v>136.53852000000001</v>
      </c>
      <c r="J752" s="2">
        <f>+F752*0.89</f>
        <v>175.60589999999999</v>
      </c>
      <c r="K752" s="3">
        <f t="shared" ref="K752:K758" si="591">+F752*0.9</f>
        <v>177.57900000000001</v>
      </c>
      <c r="L752" s="2">
        <f>+F752*0.789</f>
        <v>155.67759000000001</v>
      </c>
      <c r="M752" s="67">
        <f>0.885*F752</f>
        <v>174.61935</v>
      </c>
      <c r="N752" s="2">
        <f>+F752*0.26</f>
        <v>51.300600000000003</v>
      </c>
      <c r="O752" s="41">
        <f>+F752*0.8217</f>
        <v>162.129627</v>
      </c>
      <c r="P752" s="74">
        <f t="shared" ref="P752:P758" si="592">+F752*76.6%</f>
        <v>151.13945999999999</v>
      </c>
      <c r="Q752" s="74">
        <f>MIN(H752:P752)</f>
        <v>51.300600000000003</v>
      </c>
      <c r="R752" s="74">
        <f>MAX(H752:P752)</f>
        <v>177.57900000000001</v>
      </c>
    </row>
    <row r="753" spans="1:18" s="29" customFormat="1" ht="12" hidden="1" customHeight="1" x14ac:dyDescent="0.2">
      <c r="A753" s="6"/>
      <c r="B753" s="18"/>
      <c r="C753" s="6" t="s">
        <v>261</v>
      </c>
      <c r="D753" s="49" t="s">
        <v>262</v>
      </c>
      <c r="E753" s="6"/>
      <c r="F753" s="83">
        <v>624.92999999999995</v>
      </c>
      <c r="G753" s="3">
        <f t="shared" si="590"/>
        <v>524.94119999999998</v>
      </c>
      <c r="H753" s="3">
        <f t="shared" ref="H753:H758" si="593">+F753*75.11%</f>
        <v>469.38492299999996</v>
      </c>
      <c r="I753" s="3">
        <f t="shared" ref="I753:I758" si="594">+F753*71.33%</f>
        <v>445.76256899999993</v>
      </c>
      <c r="J753" s="3">
        <f t="shared" ref="J753:J758" si="595">+F753*0.9</f>
        <v>562.43700000000001</v>
      </c>
      <c r="K753" s="3">
        <f t="shared" si="591"/>
        <v>562.43700000000001</v>
      </c>
      <c r="L753" s="3">
        <f t="shared" ref="L753:L758" si="596">+F753*0.8</f>
        <v>499.94399999999996</v>
      </c>
      <c r="M753" s="41">
        <f t="shared" ref="M753:M758" si="597">89.3%*F753</f>
        <v>558.06248999999991</v>
      </c>
      <c r="N753" s="2">
        <f t="shared" ref="N753:N758" si="598">+F753*82.17%</f>
        <v>513.50498099999993</v>
      </c>
      <c r="O753" s="41">
        <f t="shared" ref="O753:O758" si="599">+F753*0.74</f>
        <v>462.44819999999999</v>
      </c>
      <c r="P753" s="74">
        <f t="shared" si="592"/>
        <v>478.69637999999992</v>
      </c>
      <c r="Q753" s="74" t="e">
        <f>+#REF!</f>
        <v>#REF!</v>
      </c>
      <c r="R753" s="74">
        <f t="shared" si="559"/>
        <v>558.06248999999991</v>
      </c>
    </row>
    <row r="754" spans="1:18" s="29" customFormat="1" ht="12" hidden="1" customHeight="1" x14ac:dyDescent="0.2">
      <c r="A754" s="6"/>
      <c r="B754" s="18"/>
      <c r="C754" s="6" t="s">
        <v>265</v>
      </c>
      <c r="D754" s="49" t="s">
        <v>266</v>
      </c>
      <c r="E754" s="6"/>
      <c r="F754" s="83">
        <v>601.35</v>
      </c>
      <c r="G754" s="3">
        <f t="shared" si="590"/>
        <v>505.13400000000001</v>
      </c>
      <c r="H754" s="3">
        <f t="shared" si="593"/>
        <v>451.67398500000002</v>
      </c>
      <c r="I754" s="3">
        <f t="shared" si="594"/>
        <v>428.94295499999998</v>
      </c>
      <c r="J754" s="3">
        <f t="shared" si="595"/>
        <v>541.21500000000003</v>
      </c>
      <c r="K754" s="3">
        <f t="shared" si="591"/>
        <v>541.21500000000003</v>
      </c>
      <c r="L754" s="3">
        <f t="shared" si="596"/>
        <v>481.08000000000004</v>
      </c>
      <c r="M754" s="41">
        <f t="shared" si="597"/>
        <v>537.00555000000008</v>
      </c>
      <c r="N754" s="2">
        <f t="shared" si="598"/>
        <v>494.12929500000001</v>
      </c>
      <c r="O754" s="41">
        <f t="shared" si="599"/>
        <v>444.99900000000002</v>
      </c>
      <c r="P754" s="74">
        <f t="shared" si="592"/>
        <v>460.63409999999993</v>
      </c>
      <c r="Q754" s="74" t="e">
        <f>+#REF!</f>
        <v>#REF!</v>
      </c>
      <c r="R754" s="74">
        <f t="shared" si="559"/>
        <v>537.00555000000008</v>
      </c>
    </row>
    <row r="755" spans="1:18" s="29" customFormat="1" ht="12" hidden="1" customHeight="1" x14ac:dyDescent="0.2">
      <c r="A755" s="6"/>
      <c r="B755" s="18"/>
      <c r="C755" s="6" t="s">
        <v>255</v>
      </c>
      <c r="D755" s="49" t="s">
        <v>256</v>
      </c>
      <c r="E755" s="6"/>
      <c r="F755" s="83">
        <v>194.03</v>
      </c>
      <c r="G755" s="3">
        <f t="shared" si="590"/>
        <v>162.98519999999999</v>
      </c>
      <c r="H755" s="3">
        <f t="shared" si="593"/>
        <v>145.73593299999999</v>
      </c>
      <c r="I755" s="3">
        <f t="shared" si="594"/>
        <v>138.40159899999998</v>
      </c>
      <c r="J755" s="3">
        <f t="shared" si="595"/>
        <v>174.62700000000001</v>
      </c>
      <c r="K755" s="3">
        <f t="shared" si="591"/>
        <v>174.62700000000001</v>
      </c>
      <c r="L755" s="3">
        <f t="shared" si="596"/>
        <v>155.22400000000002</v>
      </c>
      <c r="M755" s="41">
        <f t="shared" si="597"/>
        <v>173.26879</v>
      </c>
      <c r="N755" s="2">
        <f t="shared" si="598"/>
        <v>159.434451</v>
      </c>
      <c r="O755" s="41">
        <f t="shared" si="599"/>
        <v>143.5822</v>
      </c>
      <c r="P755" s="74">
        <f t="shared" si="592"/>
        <v>148.62697999999997</v>
      </c>
      <c r="Q755" s="74" t="e">
        <f>+#REF!</f>
        <v>#REF!</v>
      </c>
      <c r="R755" s="74">
        <f t="shared" si="559"/>
        <v>173.26879</v>
      </c>
    </row>
    <row r="756" spans="1:18" s="29" customFormat="1" ht="12" hidden="1" customHeight="1" x14ac:dyDescent="0.2">
      <c r="A756" s="6"/>
      <c r="B756" s="18"/>
      <c r="C756" s="63" t="s">
        <v>418</v>
      </c>
      <c r="D756" s="49" t="s">
        <v>247</v>
      </c>
      <c r="E756" s="6">
        <v>58300</v>
      </c>
      <c r="F756" s="83">
        <v>2877.93</v>
      </c>
      <c r="G756" s="41">
        <f t="shared" si="590"/>
        <v>2417.4611999999997</v>
      </c>
      <c r="H756" s="41">
        <f t="shared" si="593"/>
        <v>2161.6132229999998</v>
      </c>
      <c r="I756" s="41">
        <f t="shared" si="594"/>
        <v>2052.8274689999998</v>
      </c>
      <c r="J756" s="41">
        <f t="shared" si="595"/>
        <v>2590.1369999999997</v>
      </c>
      <c r="K756" s="41">
        <f t="shared" si="591"/>
        <v>2590.1369999999997</v>
      </c>
      <c r="L756" s="41">
        <f t="shared" si="596"/>
        <v>2302.3440000000001</v>
      </c>
      <c r="M756" s="41">
        <f t="shared" si="597"/>
        <v>2569.9914899999999</v>
      </c>
      <c r="N756" s="2">
        <f t="shared" si="598"/>
        <v>2364.7950809999998</v>
      </c>
      <c r="O756" s="41">
        <f t="shared" si="599"/>
        <v>2129.6682000000001</v>
      </c>
      <c r="P756" s="74">
        <f t="shared" si="592"/>
        <v>2204.4943799999996</v>
      </c>
      <c r="Q756" s="74" t="e">
        <f>+#REF!</f>
        <v>#REF!</v>
      </c>
      <c r="R756" s="74">
        <f t="shared" si="559"/>
        <v>2569.9914899999999</v>
      </c>
    </row>
    <row r="757" spans="1:18" s="29" customFormat="1" ht="12" hidden="1" customHeight="1" x14ac:dyDescent="0.2">
      <c r="A757" s="6"/>
      <c r="B757" s="18"/>
      <c r="C757" s="6" t="s">
        <v>274</v>
      </c>
      <c r="D757" s="49" t="s">
        <v>348</v>
      </c>
      <c r="E757" s="6"/>
      <c r="F757" s="83">
        <v>307.23</v>
      </c>
      <c r="G757" s="41">
        <f t="shared" si="590"/>
        <v>258.07319999999999</v>
      </c>
      <c r="H757" s="41">
        <f t="shared" si="593"/>
        <v>230.76045300000001</v>
      </c>
      <c r="I757" s="41">
        <f t="shared" si="594"/>
        <v>219.14715899999999</v>
      </c>
      <c r="J757" s="41">
        <f t="shared" si="595"/>
        <v>276.50700000000001</v>
      </c>
      <c r="K757" s="41">
        <f t="shared" si="591"/>
        <v>276.50700000000001</v>
      </c>
      <c r="L757" s="41">
        <f t="shared" si="596"/>
        <v>245.78400000000002</v>
      </c>
      <c r="M757" s="41">
        <f t="shared" si="597"/>
        <v>274.35639000000003</v>
      </c>
      <c r="N757" s="2">
        <f t="shared" si="598"/>
        <v>252.45089100000001</v>
      </c>
      <c r="O757" s="41">
        <f t="shared" si="599"/>
        <v>227.3502</v>
      </c>
      <c r="P757" s="74">
        <f t="shared" si="592"/>
        <v>235.33817999999999</v>
      </c>
      <c r="Q757" s="74" t="e">
        <f>+#REF!</f>
        <v>#REF!</v>
      </c>
      <c r="R757" s="74">
        <f t="shared" si="559"/>
        <v>274.35639000000003</v>
      </c>
    </row>
    <row r="758" spans="1:18" s="29" customFormat="1" ht="12" hidden="1" customHeight="1" x14ac:dyDescent="0.2">
      <c r="A758" s="6"/>
      <c r="B758" s="18"/>
      <c r="C758" s="6" t="s">
        <v>419</v>
      </c>
      <c r="D758" s="49" t="s">
        <v>251</v>
      </c>
      <c r="E758" s="6"/>
      <c r="F758" s="83">
        <v>1695.81</v>
      </c>
      <c r="G758" s="3">
        <f t="shared" si="590"/>
        <v>1424.4803999999999</v>
      </c>
      <c r="H758" s="3">
        <f t="shared" si="593"/>
        <v>1273.7228909999999</v>
      </c>
      <c r="I758" s="3">
        <f t="shared" si="594"/>
        <v>1209.6212729999997</v>
      </c>
      <c r="J758" s="3">
        <f t="shared" si="595"/>
        <v>1526.229</v>
      </c>
      <c r="K758" s="3">
        <f t="shared" si="591"/>
        <v>1526.229</v>
      </c>
      <c r="L758" s="3">
        <f t="shared" si="596"/>
        <v>1356.6480000000001</v>
      </c>
      <c r="M758" s="41">
        <f t="shared" si="597"/>
        <v>1514.35833</v>
      </c>
      <c r="N758" s="2">
        <f t="shared" si="598"/>
        <v>1393.447077</v>
      </c>
      <c r="O758" s="41">
        <f t="shared" si="599"/>
        <v>1254.8994</v>
      </c>
      <c r="P758" s="74">
        <f t="shared" si="592"/>
        <v>1298.9904599999998</v>
      </c>
      <c r="Q758" s="74" t="e">
        <f>+#REF!</f>
        <v>#REF!</v>
      </c>
      <c r="R758" s="74">
        <f t="shared" si="559"/>
        <v>1514.35833</v>
      </c>
    </row>
    <row r="759" spans="1:18" s="29" customFormat="1" ht="12" hidden="1" customHeight="1" x14ac:dyDescent="0.2">
      <c r="A759" s="6"/>
      <c r="B759" s="18"/>
      <c r="C759" s="6"/>
      <c r="D759" s="49"/>
      <c r="E759" s="6"/>
      <c r="F759" s="82"/>
      <c r="G759" s="3"/>
      <c r="H759" s="3"/>
      <c r="I759" s="3"/>
      <c r="J759" s="3"/>
      <c r="K759" s="3"/>
      <c r="L759" s="3"/>
      <c r="M759" s="41"/>
      <c r="N759" s="2"/>
      <c r="O759" s="41"/>
      <c r="P759" s="74"/>
      <c r="Q759" s="74"/>
      <c r="R759" s="74"/>
    </row>
    <row r="760" spans="1:18" s="29" customFormat="1" ht="12" hidden="1" customHeight="1" x14ac:dyDescent="0.2">
      <c r="A760" s="6"/>
      <c r="C760" s="6"/>
      <c r="D760" s="49"/>
      <c r="E760" s="6"/>
      <c r="F760" s="82"/>
      <c r="G760" s="3"/>
      <c r="H760" s="3"/>
      <c r="I760" s="3"/>
      <c r="J760" s="3"/>
      <c r="K760" s="3"/>
      <c r="L760" s="3"/>
      <c r="M760" s="41"/>
      <c r="N760" s="2"/>
      <c r="O760" s="41"/>
      <c r="P760" s="74"/>
      <c r="Q760" s="74"/>
      <c r="R760" s="74"/>
    </row>
    <row r="761" spans="1:18" s="29" customFormat="1" ht="24" x14ac:dyDescent="0.2">
      <c r="A761" s="6">
        <v>243</v>
      </c>
      <c r="B761" s="18" t="s">
        <v>420</v>
      </c>
      <c r="C761" s="6" t="s">
        <v>268</v>
      </c>
      <c r="D761" s="49" t="s">
        <v>18</v>
      </c>
      <c r="E761" s="6">
        <v>21554</v>
      </c>
      <c r="F761" s="91">
        <v>2581.52</v>
      </c>
      <c r="G761" s="3">
        <f t="shared" ref="G761:G767" si="600">+F761*0.84</f>
        <v>2168.4767999999999</v>
      </c>
      <c r="H761" s="2">
        <f>+F761*0.7287</f>
        <v>1881.153624</v>
      </c>
      <c r="I761" s="2">
        <f>+F761*0.692</f>
        <v>1786.4118399999998</v>
      </c>
      <c r="J761" s="2">
        <f>+F761*0.89</f>
        <v>2297.5527999999999</v>
      </c>
      <c r="K761" s="3">
        <f t="shared" ref="K761:K767" si="601">+F761*0.9</f>
        <v>2323.3679999999999</v>
      </c>
      <c r="L761" s="2">
        <f>+F761*0.789</f>
        <v>2036.8192800000002</v>
      </c>
      <c r="M761" s="67">
        <f>0.885*F761</f>
        <v>2284.6451999999999</v>
      </c>
      <c r="N761" s="2">
        <f>+F761*0.26</f>
        <v>671.1952</v>
      </c>
      <c r="O761" s="41">
        <f>+F761*0.8217</f>
        <v>2121.2349840000002</v>
      </c>
      <c r="P761" s="76">
        <f t="shared" ref="P761:P767" si="602">+F761*76.6%</f>
        <v>1977.4443199999998</v>
      </c>
      <c r="Q761" s="74">
        <f>MIN(H761:P761)</f>
        <v>671.1952</v>
      </c>
      <c r="R761" s="74">
        <f>MAX(H761:P761)</f>
        <v>2323.3679999999999</v>
      </c>
    </row>
    <row r="762" spans="1:18" s="29" customFormat="1" ht="12" hidden="1" customHeight="1" x14ac:dyDescent="0.2">
      <c r="A762" s="6"/>
      <c r="B762" s="18"/>
      <c r="C762" s="6" t="s">
        <v>261</v>
      </c>
      <c r="D762" s="49" t="s">
        <v>262</v>
      </c>
      <c r="E762" s="6"/>
      <c r="F762" s="83">
        <v>280.22000000000003</v>
      </c>
      <c r="G762" s="3">
        <f t="shared" si="600"/>
        <v>235.38480000000001</v>
      </c>
      <c r="H762" s="3">
        <f t="shared" ref="H762:H767" si="603">+F762*75.11%</f>
        <v>210.47324200000003</v>
      </c>
      <c r="I762" s="3">
        <f t="shared" ref="I762:I767" si="604">+F762*71.33%</f>
        <v>199.88092599999999</v>
      </c>
      <c r="J762" s="3">
        <f t="shared" ref="J762:J767" si="605">+F762*0.9</f>
        <v>252.19800000000004</v>
      </c>
      <c r="K762" s="3">
        <f t="shared" si="601"/>
        <v>252.19800000000004</v>
      </c>
      <c r="L762" s="3">
        <f t="shared" ref="L762:L767" si="606">+F762*0.8</f>
        <v>224.17600000000004</v>
      </c>
      <c r="M762" s="41">
        <f t="shared" ref="M762:M767" si="607">89.3%*F762</f>
        <v>250.23646000000002</v>
      </c>
      <c r="N762" s="2">
        <f t="shared" ref="N762:N767" si="608">+F762*82.17%</f>
        <v>230.25677400000001</v>
      </c>
      <c r="O762" s="41">
        <f t="shared" ref="O762:O767" si="609">+F762*0.74</f>
        <v>207.36280000000002</v>
      </c>
      <c r="P762" s="76">
        <f t="shared" si="602"/>
        <v>214.64851999999999</v>
      </c>
      <c r="Q762" s="76" t="e">
        <f>+#REF!</f>
        <v>#REF!</v>
      </c>
      <c r="R762" s="76">
        <f t="shared" si="559"/>
        <v>250.23646000000002</v>
      </c>
    </row>
    <row r="763" spans="1:18" s="29" customFormat="1" ht="12" hidden="1" customHeight="1" x14ac:dyDescent="0.2">
      <c r="A763" s="6"/>
      <c r="B763" s="18"/>
      <c r="C763" s="6" t="s">
        <v>265</v>
      </c>
      <c r="D763" s="49" t="s">
        <v>266</v>
      </c>
      <c r="E763" s="6"/>
      <c r="F763" s="83">
        <v>836</v>
      </c>
      <c r="G763" s="3">
        <f t="shared" si="600"/>
        <v>702.24</v>
      </c>
      <c r="H763" s="3">
        <f t="shared" si="603"/>
        <v>627.91959999999995</v>
      </c>
      <c r="I763" s="3">
        <f t="shared" si="604"/>
        <v>596.3187999999999</v>
      </c>
      <c r="J763" s="3">
        <f t="shared" si="605"/>
        <v>752.4</v>
      </c>
      <c r="K763" s="3">
        <f t="shared" si="601"/>
        <v>752.4</v>
      </c>
      <c r="L763" s="3">
        <f t="shared" si="606"/>
        <v>668.80000000000007</v>
      </c>
      <c r="M763" s="41">
        <f t="shared" si="607"/>
        <v>746.548</v>
      </c>
      <c r="N763" s="2">
        <f t="shared" si="608"/>
        <v>686.94119999999998</v>
      </c>
      <c r="O763" s="41">
        <f t="shared" si="609"/>
        <v>618.64</v>
      </c>
      <c r="P763" s="76">
        <f t="shared" si="602"/>
        <v>640.37599999999986</v>
      </c>
      <c r="Q763" s="76" t="e">
        <f>+#REF!</f>
        <v>#REF!</v>
      </c>
      <c r="R763" s="76">
        <f t="shared" si="559"/>
        <v>746.548</v>
      </c>
    </row>
    <row r="764" spans="1:18" s="29" customFormat="1" ht="12" hidden="1" customHeight="1" x14ac:dyDescent="0.2">
      <c r="A764" s="6"/>
      <c r="B764" s="18"/>
      <c r="C764" s="6" t="s">
        <v>421</v>
      </c>
      <c r="D764" s="49" t="s">
        <v>49</v>
      </c>
      <c r="E764" s="6"/>
      <c r="F764" s="83">
        <v>322.79000000000002</v>
      </c>
      <c r="G764" s="3">
        <f t="shared" si="600"/>
        <v>271.14359999999999</v>
      </c>
      <c r="H764" s="3">
        <f t="shared" si="603"/>
        <v>242.44756900000002</v>
      </c>
      <c r="I764" s="3">
        <f t="shared" si="604"/>
        <v>230.24610699999999</v>
      </c>
      <c r="J764" s="3">
        <f t="shared" si="605"/>
        <v>290.51100000000002</v>
      </c>
      <c r="K764" s="3">
        <f t="shared" si="601"/>
        <v>290.51100000000002</v>
      </c>
      <c r="L764" s="3">
        <f t="shared" si="606"/>
        <v>258.23200000000003</v>
      </c>
      <c r="M764" s="41">
        <f t="shared" si="607"/>
        <v>288.25147000000004</v>
      </c>
      <c r="N764" s="2">
        <f t="shared" si="608"/>
        <v>265.23654300000004</v>
      </c>
      <c r="O764" s="41">
        <f t="shared" si="609"/>
        <v>238.86460000000002</v>
      </c>
      <c r="P764" s="76">
        <f t="shared" si="602"/>
        <v>247.25713999999999</v>
      </c>
      <c r="Q764" s="76" t="e">
        <f>+#REF!</f>
        <v>#REF!</v>
      </c>
      <c r="R764" s="76">
        <f t="shared" si="559"/>
        <v>288.25147000000004</v>
      </c>
    </row>
    <row r="765" spans="1:18" s="29" customFormat="1" ht="12" hidden="1" customHeight="1" x14ac:dyDescent="0.2">
      <c r="A765" s="6"/>
      <c r="B765" s="18"/>
      <c r="C765" s="6" t="s">
        <v>242</v>
      </c>
      <c r="D765" s="49" t="s">
        <v>243</v>
      </c>
      <c r="E765" s="6"/>
      <c r="F765" s="83">
        <v>664.67</v>
      </c>
      <c r="G765" s="3">
        <f t="shared" si="600"/>
        <v>558.32279999999992</v>
      </c>
      <c r="H765" s="3">
        <f t="shared" si="603"/>
        <v>499.23363699999999</v>
      </c>
      <c r="I765" s="3">
        <f t="shared" si="604"/>
        <v>474.10911099999993</v>
      </c>
      <c r="J765" s="3">
        <f t="shared" si="605"/>
        <v>598.20299999999997</v>
      </c>
      <c r="K765" s="3">
        <f t="shared" si="601"/>
        <v>598.20299999999997</v>
      </c>
      <c r="L765" s="3">
        <f t="shared" si="606"/>
        <v>531.73599999999999</v>
      </c>
      <c r="M765" s="41">
        <f t="shared" si="607"/>
        <v>593.55030999999997</v>
      </c>
      <c r="N765" s="2">
        <f t="shared" si="608"/>
        <v>546.15933899999993</v>
      </c>
      <c r="O765" s="41">
        <f t="shared" si="609"/>
        <v>491.85579999999999</v>
      </c>
      <c r="P765" s="76">
        <f t="shared" si="602"/>
        <v>509.1372199999999</v>
      </c>
      <c r="Q765" s="76" t="e">
        <f>+#REF!</f>
        <v>#REF!</v>
      </c>
      <c r="R765" s="76">
        <f t="shared" si="559"/>
        <v>593.55030999999997</v>
      </c>
    </row>
    <row r="766" spans="1:18" s="29" customFormat="1" ht="24" hidden="1" customHeight="1" x14ac:dyDescent="0.2">
      <c r="A766" s="6"/>
      <c r="B766" s="18"/>
      <c r="C766" s="63" t="s">
        <v>420</v>
      </c>
      <c r="D766" s="49" t="s">
        <v>247</v>
      </c>
      <c r="E766" s="6">
        <v>21554</v>
      </c>
      <c r="F766" s="83">
        <v>3212.33</v>
      </c>
      <c r="G766" s="41">
        <f t="shared" si="600"/>
        <v>2698.3571999999999</v>
      </c>
      <c r="H766" s="41">
        <f t="shared" si="603"/>
        <v>2412.7810629999999</v>
      </c>
      <c r="I766" s="41">
        <f t="shared" si="604"/>
        <v>2291.3549889999999</v>
      </c>
      <c r="J766" s="41">
        <f t="shared" si="605"/>
        <v>2891.0970000000002</v>
      </c>
      <c r="K766" s="41">
        <f t="shared" si="601"/>
        <v>2891.0970000000002</v>
      </c>
      <c r="L766" s="41">
        <f t="shared" si="606"/>
        <v>2569.864</v>
      </c>
      <c r="M766" s="41">
        <f t="shared" si="607"/>
        <v>2868.61069</v>
      </c>
      <c r="N766" s="2">
        <f t="shared" si="608"/>
        <v>2639.5715609999997</v>
      </c>
      <c r="O766" s="41">
        <f t="shared" si="609"/>
        <v>2377.1241999999997</v>
      </c>
      <c r="P766" s="76">
        <f t="shared" si="602"/>
        <v>2460.6447799999996</v>
      </c>
      <c r="Q766" s="76" t="e">
        <f>+#REF!</f>
        <v>#REF!</v>
      </c>
      <c r="R766" s="76">
        <f t="shared" si="559"/>
        <v>2868.61069</v>
      </c>
    </row>
    <row r="767" spans="1:18" s="29" customFormat="1" ht="12" hidden="1" customHeight="1" x14ac:dyDescent="0.2">
      <c r="A767" s="6"/>
      <c r="B767" s="18"/>
      <c r="C767" s="6" t="s">
        <v>274</v>
      </c>
      <c r="D767" s="49" t="s">
        <v>249</v>
      </c>
      <c r="E767" s="6"/>
      <c r="F767" s="83">
        <v>409.78</v>
      </c>
      <c r="G767" s="41">
        <f t="shared" si="600"/>
        <v>344.21519999999998</v>
      </c>
      <c r="H767" s="41">
        <f t="shared" si="603"/>
        <v>307.78575799999999</v>
      </c>
      <c r="I767" s="41">
        <f t="shared" si="604"/>
        <v>292.29607399999998</v>
      </c>
      <c r="J767" s="41">
        <f t="shared" si="605"/>
        <v>368.80199999999996</v>
      </c>
      <c r="K767" s="41">
        <f t="shared" si="601"/>
        <v>368.80199999999996</v>
      </c>
      <c r="L767" s="41">
        <f t="shared" si="606"/>
        <v>327.82400000000001</v>
      </c>
      <c r="M767" s="41">
        <f t="shared" si="607"/>
        <v>365.93353999999999</v>
      </c>
      <c r="N767" s="2">
        <f t="shared" si="608"/>
        <v>336.71622599999995</v>
      </c>
      <c r="O767" s="41">
        <f t="shared" si="609"/>
        <v>303.23719999999997</v>
      </c>
      <c r="P767" s="76">
        <f t="shared" si="602"/>
        <v>313.89147999999994</v>
      </c>
      <c r="Q767" s="76" t="e">
        <f>+#REF!</f>
        <v>#REF!</v>
      </c>
      <c r="R767" s="76">
        <f t="shared" si="559"/>
        <v>365.93353999999999</v>
      </c>
    </row>
    <row r="768" spans="1:18" s="29" customFormat="1" ht="12" hidden="1" customHeight="1" x14ac:dyDescent="0.2">
      <c r="A768" s="6"/>
      <c r="B768" s="18"/>
      <c r="C768" s="6"/>
      <c r="D768" s="49"/>
      <c r="E768" s="6"/>
      <c r="F768" s="82"/>
      <c r="G768" s="3"/>
      <c r="H768" s="3"/>
      <c r="I768" s="3"/>
      <c r="J768" s="3"/>
      <c r="K768" s="3"/>
      <c r="L768" s="3"/>
      <c r="M768" s="41"/>
      <c r="N768" s="2"/>
      <c r="O768" s="41"/>
      <c r="P768" s="74"/>
      <c r="Q768" s="74"/>
      <c r="R768" s="74"/>
    </row>
    <row r="769" spans="1:18" s="29" customFormat="1" ht="12" hidden="1" customHeight="1" x14ac:dyDescent="0.2">
      <c r="A769" s="6"/>
      <c r="C769" s="6"/>
      <c r="D769" s="49"/>
      <c r="E769" s="6"/>
      <c r="F769" s="82"/>
      <c r="G769" s="3"/>
      <c r="H769" s="3"/>
      <c r="I769" s="3"/>
      <c r="J769" s="3"/>
      <c r="K769" s="3"/>
      <c r="L769" s="3"/>
      <c r="M769" s="41"/>
      <c r="N769" s="2"/>
      <c r="O769" s="41"/>
      <c r="P769" s="74"/>
      <c r="Q769" s="74"/>
      <c r="R769" s="74"/>
    </row>
    <row r="770" spans="1:18" s="29" customFormat="1" ht="12" x14ac:dyDescent="0.2">
      <c r="A770" s="6">
        <v>244</v>
      </c>
      <c r="B770" s="18" t="s">
        <v>422</v>
      </c>
      <c r="C770" s="6" t="s">
        <v>268</v>
      </c>
      <c r="D770" s="49" t="s">
        <v>18</v>
      </c>
      <c r="E770" s="6">
        <v>19303</v>
      </c>
      <c r="F770" s="91">
        <v>3089.65</v>
      </c>
      <c r="G770" s="3">
        <f t="shared" ref="G770:G779" si="610">+F770*0.84</f>
        <v>2595.306</v>
      </c>
      <c r="H770" s="2">
        <f>+F770*0.7287</f>
        <v>2251.4279550000001</v>
      </c>
      <c r="I770" s="2">
        <f>+F770*0.692</f>
        <v>2138.0378000000001</v>
      </c>
      <c r="J770" s="2">
        <f>+F770*0.89</f>
        <v>2749.7885000000001</v>
      </c>
      <c r="K770" s="3">
        <f t="shared" ref="K770:K779" si="611">+F770*0.9</f>
        <v>2780.6849999999999</v>
      </c>
      <c r="L770" s="2">
        <f>+F770*0.789</f>
        <v>2437.7338500000001</v>
      </c>
      <c r="M770" s="67">
        <f>0.885*F770</f>
        <v>2734.3402500000002</v>
      </c>
      <c r="N770" s="2">
        <f>+F770*0.26</f>
        <v>803.30900000000008</v>
      </c>
      <c r="O770" s="41">
        <f>+F770*0.8217</f>
        <v>2538.7654050000001</v>
      </c>
      <c r="P770" s="74">
        <f t="shared" ref="P770:P779" si="612">+F770*76.6%</f>
        <v>2366.6718999999998</v>
      </c>
      <c r="Q770" s="74">
        <f>MIN(H770:P770)</f>
        <v>803.30900000000008</v>
      </c>
      <c r="R770" s="74">
        <f>MAX(H770:P770)</f>
        <v>2780.6849999999999</v>
      </c>
    </row>
    <row r="771" spans="1:18" s="29" customFormat="1" ht="12" hidden="1" customHeight="1" x14ac:dyDescent="0.2">
      <c r="A771" s="6"/>
      <c r="B771" s="18"/>
      <c r="C771" s="6" t="s">
        <v>261</v>
      </c>
      <c r="D771" s="49" t="s">
        <v>262</v>
      </c>
      <c r="E771" s="6"/>
      <c r="F771" s="83">
        <v>3475.71</v>
      </c>
      <c r="G771" s="3">
        <f t="shared" si="610"/>
        <v>2919.5963999999999</v>
      </c>
      <c r="H771" s="3">
        <f t="shared" ref="H771:H779" si="613">+F771*75.11%</f>
        <v>2610.6057810000002</v>
      </c>
      <c r="I771" s="3">
        <f t="shared" ref="I771:I779" si="614">+F771*71.33%</f>
        <v>2479.223943</v>
      </c>
      <c r="J771" s="3">
        <f t="shared" ref="J771:J779" si="615">+F771*0.9</f>
        <v>3128.1390000000001</v>
      </c>
      <c r="K771" s="3">
        <f t="shared" si="611"/>
        <v>3128.1390000000001</v>
      </c>
      <c r="L771" s="3">
        <f t="shared" ref="L771:L779" si="616">+F771*0.8</f>
        <v>2780.5680000000002</v>
      </c>
      <c r="M771" s="41">
        <f t="shared" ref="M771:M779" si="617">89.3%*F771</f>
        <v>3103.8090299999999</v>
      </c>
      <c r="N771" s="2">
        <f t="shared" ref="N771:N779" si="618">+F771*82.17%</f>
        <v>2855.9909069999999</v>
      </c>
      <c r="O771" s="41">
        <f t="shared" ref="O771:O779" si="619">+F771*0.74</f>
        <v>2572.0254</v>
      </c>
      <c r="P771" s="74">
        <f t="shared" si="612"/>
        <v>2662.3938599999997</v>
      </c>
      <c r="Q771" s="74" t="e">
        <f>+#REF!</f>
        <v>#REF!</v>
      </c>
      <c r="R771" s="74">
        <f t="shared" si="559"/>
        <v>3103.8090299999999</v>
      </c>
    </row>
    <row r="772" spans="1:18" s="29" customFormat="1" ht="12" hidden="1" customHeight="1" x14ac:dyDescent="0.2">
      <c r="A772" s="6"/>
      <c r="B772" s="18"/>
      <c r="C772" s="6" t="s">
        <v>255</v>
      </c>
      <c r="D772" s="49" t="s">
        <v>256</v>
      </c>
      <c r="E772" s="6"/>
      <c r="F772" s="83">
        <v>1100.79</v>
      </c>
      <c r="G772" s="3">
        <f t="shared" si="610"/>
        <v>924.66359999999997</v>
      </c>
      <c r="H772" s="3">
        <f t="shared" si="613"/>
        <v>826.80336899999998</v>
      </c>
      <c r="I772" s="3">
        <f t="shared" si="614"/>
        <v>785.19350699999995</v>
      </c>
      <c r="J772" s="3">
        <f t="shared" si="615"/>
        <v>990.71100000000001</v>
      </c>
      <c r="K772" s="3">
        <f t="shared" si="611"/>
        <v>990.71100000000001</v>
      </c>
      <c r="L772" s="3">
        <f t="shared" si="616"/>
        <v>880.63200000000006</v>
      </c>
      <c r="M772" s="41">
        <f t="shared" si="617"/>
        <v>983.00546999999995</v>
      </c>
      <c r="N772" s="2">
        <f t="shared" si="618"/>
        <v>904.51914299999999</v>
      </c>
      <c r="O772" s="41">
        <f t="shared" si="619"/>
        <v>814.58459999999991</v>
      </c>
      <c r="P772" s="74">
        <f t="shared" si="612"/>
        <v>843.20513999999991</v>
      </c>
      <c r="Q772" s="74" t="e">
        <f>+#REF!</f>
        <v>#REF!</v>
      </c>
      <c r="R772" s="74">
        <f t="shared" si="559"/>
        <v>983.00546999999995</v>
      </c>
    </row>
    <row r="773" spans="1:18" s="29" customFormat="1" ht="12" hidden="1" customHeight="1" x14ac:dyDescent="0.2">
      <c r="A773" s="6"/>
      <c r="B773" s="18"/>
      <c r="C773" s="6" t="s">
        <v>265</v>
      </c>
      <c r="D773" s="49" t="s">
        <v>266</v>
      </c>
      <c r="E773" s="6"/>
      <c r="F773" s="83">
        <v>2090.9299999999998</v>
      </c>
      <c r="G773" s="3">
        <f t="shared" si="610"/>
        <v>1756.3811999999998</v>
      </c>
      <c r="H773" s="3">
        <f t="shared" si="613"/>
        <v>1570.4975229999998</v>
      </c>
      <c r="I773" s="3">
        <f t="shared" si="614"/>
        <v>1491.4603689999997</v>
      </c>
      <c r="J773" s="3">
        <f t="shared" si="615"/>
        <v>1881.837</v>
      </c>
      <c r="K773" s="3">
        <f t="shared" si="611"/>
        <v>1881.837</v>
      </c>
      <c r="L773" s="3">
        <f t="shared" si="616"/>
        <v>1672.7439999999999</v>
      </c>
      <c r="M773" s="41">
        <f t="shared" si="617"/>
        <v>1867.2004899999999</v>
      </c>
      <c r="N773" s="2">
        <f t="shared" si="618"/>
        <v>1718.1171809999998</v>
      </c>
      <c r="O773" s="41">
        <f t="shared" si="619"/>
        <v>1547.2882</v>
      </c>
      <c r="P773" s="74">
        <f t="shared" si="612"/>
        <v>1601.6523799999998</v>
      </c>
      <c r="Q773" s="74" t="e">
        <f>+#REF!</f>
        <v>#REF!</v>
      </c>
      <c r="R773" s="74">
        <f t="shared" ref="R773:R835" si="620">+M773</f>
        <v>1867.2004899999999</v>
      </c>
    </row>
    <row r="774" spans="1:18" s="29" customFormat="1" ht="12" hidden="1" customHeight="1" x14ac:dyDescent="0.2">
      <c r="A774" s="6"/>
      <c r="B774" s="18"/>
      <c r="C774" s="6" t="s">
        <v>252</v>
      </c>
      <c r="D774" s="49" t="s">
        <v>49</v>
      </c>
      <c r="E774" s="6"/>
      <c r="F774" s="83">
        <v>1980.75</v>
      </c>
      <c r="G774" s="3">
        <f t="shared" si="610"/>
        <v>1663.83</v>
      </c>
      <c r="H774" s="3">
        <f t="shared" si="613"/>
        <v>1487.741325</v>
      </c>
      <c r="I774" s="3">
        <f t="shared" si="614"/>
        <v>1412.8689749999999</v>
      </c>
      <c r="J774" s="3">
        <f t="shared" si="615"/>
        <v>1782.675</v>
      </c>
      <c r="K774" s="3">
        <f t="shared" si="611"/>
        <v>1782.675</v>
      </c>
      <c r="L774" s="3">
        <f t="shared" si="616"/>
        <v>1584.6000000000001</v>
      </c>
      <c r="M774" s="41">
        <f t="shared" si="617"/>
        <v>1768.8097500000001</v>
      </c>
      <c r="N774" s="2">
        <f t="shared" si="618"/>
        <v>1627.582275</v>
      </c>
      <c r="O774" s="41">
        <f t="shared" si="619"/>
        <v>1465.7549999999999</v>
      </c>
      <c r="P774" s="74">
        <f t="shared" si="612"/>
        <v>1517.2544999999998</v>
      </c>
      <c r="Q774" s="74" t="e">
        <f>+#REF!</f>
        <v>#REF!</v>
      </c>
      <c r="R774" s="74">
        <f t="shared" si="620"/>
        <v>1768.8097500000001</v>
      </c>
    </row>
    <row r="775" spans="1:18" s="29" customFormat="1" ht="12" hidden="1" customHeight="1" x14ac:dyDescent="0.2">
      <c r="A775" s="6"/>
      <c r="B775" s="18"/>
      <c r="C775" s="63" t="s">
        <v>422</v>
      </c>
      <c r="D775" s="49" t="s">
        <v>247</v>
      </c>
      <c r="E775" s="6">
        <v>19303</v>
      </c>
      <c r="F775" s="83">
        <v>7089.28</v>
      </c>
      <c r="G775" s="41">
        <f t="shared" si="610"/>
        <v>5954.9951999999994</v>
      </c>
      <c r="H775" s="41">
        <f t="shared" si="613"/>
        <v>5324.7582079999993</v>
      </c>
      <c r="I775" s="41">
        <f t="shared" si="614"/>
        <v>5056.7834239999993</v>
      </c>
      <c r="J775" s="41">
        <f t="shared" si="615"/>
        <v>6380.3519999999999</v>
      </c>
      <c r="K775" s="41">
        <f t="shared" si="611"/>
        <v>6380.3519999999999</v>
      </c>
      <c r="L775" s="41">
        <f t="shared" si="616"/>
        <v>5671.424</v>
      </c>
      <c r="M775" s="41">
        <f t="shared" si="617"/>
        <v>6330.7270399999998</v>
      </c>
      <c r="N775" s="2">
        <f t="shared" si="618"/>
        <v>5825.2613759999995</v>
      </c>
      <c r="O775" s="41">
        <f t="shared" si="619"/>
        <v>5246.0671999999995</v>
      </c>
      <c r="P775" s="74">
        <f t="shared" si="612"/>
        <v>5430.3884799999987</v>
      </c>
      <c r="Q775" s="74" t="e">
        <f>+#REF!</f>
        <v>#REF!</v>
      </c>
      <c r="R775" s="74">
        <f t="shared" si="620"/>
        <v>6330.7270399999998</v>
      </c>
    </row>
    <row r="776" spans="1:18" s="29" customFormat="1" ht="12" hidden="1" customHeight="1" x14ac:dyDescent="0.2">
      <c r="A776" s="6"/>
      <c r="B776" s="18"/>
      <c r="C776" s="6" t="s">
        <v>242</v>
      </c>
      <c r="D776" s="49" t="s">
        <v>243</v>
      </c>
      <c r="E776" s="6"/>
      <c r="F776" s="83">
        <v>635.36</v>
      </c>
      <c r="G776" s="3">
        <f t="shared" si="610"/>
        <v>533.70240000000001</v>
      </c>
      <c r="H776" s="3">
        <f t="shared" si="613"/>
        <v>477.21889600000003</v>
      </c>
      <c r="I776" s="3">
        <f t="shared" si="614"/>
        <v>453.20228799999995</v>
      </c>
      <c r="J776" s="3">
        <f t="shared" si="615"/>
        <v>571.82400000000007</v>
      </c>
      <c r="K776" s="3">
        <f t="shared" si="611"/>
        <v>571.82400000000007</v>
      </c>
      <c r="L776" s="3">
        <f t="shared" si="616"/>
        <v>508.28800000000001</v>
      </c>
      <c r="M776" s="41">
        <f t="shared" si="617"/>
        <v>567.37648000000002</v>
      </c>
      <c r="N776" s="2">
        <f t="shared" si="618"/>
        <v>522.07531200000005</v>
      </c>
      <c r="O776" s="41">
        <f t="shared" si="619"/>
        <v>470.16640000000001</v>
      </c>
      <c r="P776" s="74">
        <f t="shared" si="612"/>
        <v>486.68575999999996</v>
      </c>
      <c r="Q776" s="74" t="e">
        <f>+#REF!</f>
        <v>#REF!</v>
      </c>
      <c r="R776" s="74">
        <f t="shared" si="620"/>
        <v>567.37648000000002</v>
      </c>
    </row>
    <row r="777" spans="1:18" s="29" customFormat="1" ht="12" hidden="1" customHeight="1" x14ac:dyDescent="0.2">
      <c r="A777" s="6"/>
      <c r="B777" s="18"/>
      <c r="C777" s="6" t="s">
        <v>405</v>
      </c>
      <c r="D777" s="49" t="s">
        <v>381</v>
      </c>
      <c r="E777" s="6"/>
      <c r="F777" s="83">
        <v>457.49</v>
      </c>
      <c r="G777" s="3">
        <f t="shared" si="610"/>
        <v>384.29160000000002</v>
      </c>
      <c r="H777" s="3">
        <f t="shared" si="613"/>
        <v>343.62073900000001</v>
      </c>
      <c r="I777" s="3">
        <f t="shared" si="614"/>
        <v>326.32761699999998</v>
      </c>
      <c r="J777" s="3">
        <f t="shared" si="615"/>
        <v>411.74100000000004</v>
      </c>
      <c r="K777" s="3">
        <f t="shared" si="611"/>
        <v>411.74100000000004</v>
      </c>
      <c r="L777" s="3">
        <f t="shared" si="616"/>
        <v>365.99200000000002</v>
      </c>
      <c r="M777" s="41">
        <f t="shared" si="617"/>
        <v>408.53856999999999</v>
      </c>
      <c r="N777" s="2">
        <f t="shared" si="618"/>
        <v>375.919533</v>
      </c>
      <c r="O777" s="41">
        <f t="shared" si="619"/>
        <v>338.54259999999999</v>
      </c>
      <c r="P777" s="74">
        <f t="shared" si="612"/>
        <v>350.43733999999995</v>
      </c>
      <c r="Q777" s="74" t="e">
        <f>+#REF!</f>
        <v>#REF!</v>
      </c>
      <c r="R777" s="74">
        <f t="shared" si="620"/>
        <v>408.53856999999999</v>
      </c>
    </row>
    <row r="778" spans="1:18" s="29" customFormat="1" ht="12" hidden="1" customHeight="1" x14ac:dyDescent="0.2">
      <c r="A778" s="6"/>
      <c r="B778" s="18"/>
      <c r="C778" s="6" t="s">
        <v>274</v>
      </c>
      <c r="D778" s="49" t="s">
        <v>313</v>
      </c>
      <c r="E778" s="6"/>
      <c r="F778" s="83">
        <v>695.69</v>
      </c>
      <c r="G778" s="41">
        <f t="shared" si="610"/>
        <v>584.37959999999998</v>
      </c>
      <c r="H778" s="41">
        <f t="shared" si="613"/>
        <v>522.53275900000006</v>
      </c>
      <c r="I778" s="41">
        <f t="shared" si="614"/>
        <v>496.23567700000001</v>
      </c>
      <c r="J778" s="41">
        <f t="shared" si="615"/>
        <v>626.12100000000009</v>
      </c>
      <c r="K778" s="41">
        <f t="shared" si="611"/>
        <v>626.12100000000009</v>
      </c>
      <c r="L778" s="41">
        <f t="shared" si="616"/>
        <v>556.55200000000002</v>
      </c>
      <c r="M778" s="41">
        <f t="shared" si="617"/>
        <v>621.25117000000012</v>
      </c>
      <c r="N778" s="2">
        <f t="shared" si="618"/>
        <v>571.64847300000008</v>
      </c>
      <c r="O778" s="41">
        <f t="shared" si="619"/>
        <v>514.81060000000002</v>
      </c>
      <c r="P778" s="74">
        <f t="shared" si="612"/>
        <v>532.89854000000003</v>
      </c>
      <c r="Q778" s="74" t="e">
        <f>+#REF!</f>
        <v>#REF!</v>
      </c>
      <c r="R778" s="74">
        <f t="shared" si="620"/>
        <v>621.25117000000012</v>
      </c>
    </row>
    <row r="779" spans="1:18" s="29" customFormat="1" ht="12" hidden="1" customHeight="1" x14ac:dyDescent="0.2">
      <c r="A779" s="6"/>
      <c r="B779" s="18"/>
      <c r="C779" s="6" t="s">
        <v>244</v>
      </c>
      <c r="D779" s="49" t="s">
        <v>416</v>
      </c>
      <c r="E779" s="6"/>
      <c r="F779" s="83">
        <v>1453.88</v>
      </c>
      <c r="G779" s="41">
        <f t="shared" si="610"/>
        <v>1221.2592</v>
      </c>
      <c r="H779" s="41">
        <f t="shared" si="613"/>
        <v>1092.009268</v>
      </c>
      <c r="I779" s="41">
        <f t="shared" si="614"/>
        <v>1037.052604</v>
      </c>
      <c r="J779" s="41">
        <f t="shared" si="615"/>
        <v>1308.4920000000002</v>
      </c>
      <c r="K779" s="41">
        <f t="shared" si="611"/>
        <v>1308.4920000000002</v>
      </c>
      <c r="L779" s="41">
        <f t="shared" si="616"/>
        <v>1163.104</v>
      </c>
      <c r="M779" s="41">
        <f t="shared" si="617"/>
        <v>1298.3148400000002</v>
      </c>
      <c r="N779" s="2">
        <f t="shared" si="618"/>
        <v>1194.653196</v>
      </c>
      <c r="O779" s="41">
        <f t="shared" si="619"/>
        <v>1075.8712</v>
      </c>
      <c r="P779" s="74">
        <f t="shared" si="612"/>
        <v>1113.6720800000001</v>
      </c>
      <c r="Q779" s="74" t="e">
        <f>+#REF!</f>
        <v>#REF!</v>
      </c>
      <c r="R779" s="74">
        <f t="shared" si="620"/>
        <v>1298.3148400000002</v>
      </c>
    </row>
    <row r="780" spans="1:18" s="29" customFormat="1" ht="12" hidden="1" customHeight="1" x14ac:dyDescent="0.2">
      <c r="A780" s="6"/>
      <c r="B780" s="18"/>
      <c r="C780" s="6"/>
      <c r="D780" s="49"/>
      <c r="E780" s="6"/>
      <c r="F780" s="82"/>
      <c r="G780" s="3"/>
      <c r="H780" s="3"/>
      <c r="I780" s="3"/>
      <c r="J780" s="3"/>
      <c r="K780" s="3"/>
      <c r="L780" s="3"/>
      <c r="M780" s="41"/>
      <c r="N780" s="2"/>
      <c r="O780" s="41"/>
      <c r="P780" s="74"/>
      <c r="Q780" s="74"/>
      <c r="R780" s="74"/>
    </row>
    <row r="781" spans="1:18" s="29" customFormat="1" ht="12" hidden="1" customHeight="1" x14ac:dyDescent="0.2">
      <c r="A781" s="6"/>
      <c r="B781" s="18"/>
      <c r="C781" s="6"/>
      <c r="D781" s="49"/>
      <c r="E781" s="6"/>
      <c r="F781" s="82"/>
      <c r="G781" s="3"/>
      <c r="H781" s="3"/>
      <c r="I781" s="3"/>
      <c r="J781" s="3"/>
      <c r="K781" s="3"/>
      <c r="L781" s="3"/>
      <c r="M781" s="41"/>
      <c r="N781" s="2"/>
      <c r="O781" s="41"/>
      <c r="P781" s="74"/>
      <c r="Q781" s="74"/>
      <c r="R781" s="74"/>
    </row>
    <row r="782" spans="1:18" s="29" customFormat="1" ht="12" hidden="1" customHeight="1" x14ac:dyDescent="0.2">
      <c r="A782" s="6"/>
      <c r="C782" s="6"/>
      <c r="D782" s="49"/>
      <c r="E782" s="6"/>
      <c r="F782" s="82"/>
      <c r="G782" s="3"/>
      <c r="H782" s="3"/>
      <c r="I782" s="3"/>
      <c r="J782" s="3"/>
      <c r="K782" s="3"/>
      <c r="L782" s="3"/>
      <c r="M782" s="41"/>
      <c r="N782" s="2"/>
      <c r="O782" s="41"/>
      <c r="P782" s="74"/>
      <c r="Q782" s="74"/>
      <c r="R782" s="74"/>
    </row>
    <row r="783" spans="1:18" s="29" customFormat="1" ht="12" x14ac:dyDescent="0.2">
      <c r="A783" s="6">
        <v>245</v>
      </c>
      <c r="B783" s="18" t="s">
        <v>423</v>
      </c>
      <c r="C783" s="6" t="s">
        <v>268</v>
      </c>
      <c r="D783" s="49" t="s">
        <v>18</v>
      </c>
      <c r="E783" s="6">
        <v>24640</v>
      </c>
      <c r="F783" s="91">
        <v>332.99</v>
      </c>
      <c r="G783" s="3">
        <f>+F783*0.84</f>
        <v>279.71159999999998</v>
      </c>
      <c r="H783" s="2">
        <f>+F783*0.7287</f>
        <v>242.64981300000002</v>
      </c>
      <c r="I783" s="2">
        <f>+F783*0.692</f>
        <v>230.42908</v>
      </c>
      <c r="J783" s="2">
        <f>+F783*0.89</f>
        <v>296.36110000000002</v>
      </c>
      <c r="K783" s="3">
        <f>+F783*0.9</f>
        <v>299.69100000000003</v>
      </c>
      <c r="L783" s="2">
        <f>+F783*0.789</f>
        <v>262.72910999999999</v>
      </c>
      <c r="M783" s="67">
        <f>0.885*F783</f>
        <v>294.69614999999999</v>
      </c>
      <c r="N783" s="2">
        <f>+F783*0.26</f>
        <v>86.577400000000011</v>
      </c>
      <c r="O783" s="41">
        <f>+F783*0.8217</f>
        <v>273.61788300000001</v>
      </c>
      <c r="P783" s="74">
        <f>+F783*76.6%</f>
        <v>255.07033999999999</v>
      </c>
      <c r="Q783" s="74">
        <f>MIN(H783:P783)</f>
        <v>86.577400000000011</v>
      </c>
      <c r="R783" s="74">
        <f>MAX(H783:P783)</f>
        <v>299.69100000000003</v>
      </c>
    </row>
    <row r="784" spans="1:18" s="29" customFormat="1" ht="12" hidden="1" customHeight="1" x14ac:dyDescent="0.2">
      <c r="A784" s="6"/>
      <c r="B784" s="18"/>
      <c r="C784" s="6" t="s">
        <v>424</v>
      </c>
      <c r="D784" s="49" t="s">
        <v>360</v>
      </c>
      <c r="E784" s="6">
        <v>24640</v>
      </c>
      <c r="F784" s="83">
        <v>372.96</v>
      </c>
      <c r="G784" s="3">
        <f>+F784*0.84</f>
        <v>313.28639999999996</v>
      </c>
      <c r="H784" s="3">
        <f>+F784*75.11%</f>
        <v>280.13025599999997</v>
      </c>
      <c r="I784" s="3">
        <f>+F784*71.33%</f>
        <v>266.03236799999996</v>
      </c>
      <c r="J784" s="3">
        <f>+F784*0.9</f>
        <v>335.66399999999999</v>
      </c>
      <c r="K784" s="3">
        <f>+F784*0.9</f>
        <v>335.66399999999999</v>
      </c>
      <c r="L784" s="3">
        <f>+F784*0.8</f>
        <v>298.36799999999999</v>
      </c>
      <c r="M784" s="41">
        <f>89.3%*F784</f>
        <v>333.05327999999997</v>
      </c>
      <c r="N784" s="2">
        <f>+F784*82.17%</f>
        <v>306.461232</v>
      </c>
      <c r="O784" s="41">
        <f>+F784*0.74</f>
        <v>275.99039999999997</v>
      </c>
      <c r="P784" s="74">
        <f>+F784*76.6%</f>
        <v>285.68735999999996</v>
      </c>
      <c r="Q784" s="74" t="e">
        <f>+#REF!</f>
        <v>#REF!</v>
      </c>
      <c r="R784" s="74">
        <f t="shared" si="620"/>
        <v>333.05327999999997</v>
      </c>
    </row>
    <row r="785" spans="1:18" s="29" customFormat="1" ht="12" hidden="1" customHeight="1" x14ac:dyDescent="0.2">
      <c r="A785" s="6"/>
      <c r="B785" s="18"/>
      <c r="C785" s="6"/>
      <c r="D785" s="49"/>
      <c r="E785" s="6"/>
      <c r="F785" s="3"/>
      <c r="G785" s="3"/>
      <c r="H785" s="3"/>
      <c r="I785" s="3"/>
      <c r="J785" s="3"/>
      <c r="K785" s="3"/>
      <c r="L785" s="3"/>
      <c r="M785" s="41"/>
      <c r="N785" s="2">
        <f>+F785*82.17%</f>
        <v>0</v>
      </c>
      <c r="O785" s="41">
        <f>+F785*0.74</f>
        <v>0</v>
      </c>
      <c r="P785" s="74">
        <f>+F785*76.6%</f>
        <v>0</v>
      </c>
      <c r="Q785" s="74" t="e">
        <f>+#REF!</f>
        <v>#REF!</v>
      </c>
      <c r="R785" s="74">
        <f t="shared" si="620"/>
        <v>0</v>
      </c>
    </row>
    <row r="786" spans="1:18" s="29" customFormat="1" ht="12" hidden="1" customHeight="1" x14ac:dyDescent="0.2">
      <c r="A786" s="6"/>
      <c r="B786" s="18"/>
      <c r="C786" s="6"/>
      <c r="D786" s="49"/>
      <c r="E786" s="6"/>
      <c r="F786" s="3"/>
      <c r="G786" s="3"/>
      <c r="H786" s="3"/>
      <c r="I786" s="3"/>
      <c r="J786" s="3"/>
      <c r="K786" s="3"/>
      <c r="L786" s="3"/>
      <c r="M786" s="41"/>
      <c r="N786" s="2"/>
      <c r="O786" s="41"/>
      <c r="P786" s="74"/>
      <c r="Q786" s="74"/>
      <c r="R786" s="74"/>
    </row>
    <row r="787" spans="1:18" s="29" customFormat="1" ht="12" hidden="1" customHeight="1" x14ac:dyDescent="0.2">
      <c r="A787" s="6"/>
      <c r="B787" s="18"/>
      <c r="C787" s="6"/>
      <c r="D787" s="49"/>
      <c r="E787" s="6"/>
      <c r="F787" s="3"/>
      <c r="G787" s="3"/>
      <c r="H787" s="3"/>
      <c r="I787" s="3"/>
      <c r="J787" s="3"/>
      <c r="K787" s="3"/>
      <c r="L787" s="3"/>
      <c r="M787" s="41"/>
      <c r="N787" s="2"/>
      <c r="O787" s="41"/>
      <c r="P787" s="74"/>
      <c r="Q787" s="74"/>
      <c r="R787" s="74"/>
    </row>
    <row r="788" spans="1:18" ht="15" hidden="1" customHeight="1" x14ac:dyDescent="0.25">
      <c r="A788" s="6"/>
      <c r="F788" s="42"/>
      <c r="N788" s="2"/>
      <c r="O788" s="41"/>
      <c r="P788" s="74"/>
      <c r="Q788" s="74"/>
      <c r="R788" s="74"/>
    </row>
    <row r="789" spans="1:18" ht="15" hidden="1" customHeight="1" x14ac:dyDescent="0.25">
      <c r="F789" s="42"/>
      <c r="N789" s="2"/>
      <c r="O789" s="41"/>
      <c r="P789" s="74"/>
      <c r="Q789" s="74"/>
      <c r="R789" s="74"/>
    </row>
    <row r="790" spans="1:18" s="12" customFormat="1" ht="56.25" hidden="1" customHeight="1" x14ac:dyDescent="0.3">
      <c r="A790" s="13"/>
      <c r="B790" s="8" t="s">
        <v>80</v>
      </c>
      <c r="C790" s="8"/>
      <c r="D790" s="50" t="s">
        <v>1</v>
      </c>
      <c r="E790" s="9" t="s">
        <v>2</v>
      </c>
      <c r="F790" s="9"/>
      <c r="G790" s="10"/>
      <c r="H790" s="103" t="s">
        <v>3</v>
      </c>
      <c r="I790" s="103"/>
      <c r="J790" s="8" t="s">
        <v>4</v>
      </c>
      <c r="K790" s="104" t="s">
        <v>5</v>
      </c>
      <c r="L790" s="104"/>
      <c r="M790" s="11" t="s">
        <v>6</v>
      </c>
      <c r="N790" s="10" t="s">
        <v>7</v>
      </c>
      <c r="O790" s="9" t="s">
        <v>7</v>
      </c>
      <c r="P790" s="70" t="s">
        <v>8</v>
      </c>
      <c r="Q790" s="35" t="s">
        <v>9</v>
      </c>
      <c r="R790" s="75" t="s">
        <v>10</v>
      </c>
    </row>
    <row r="791" spans="1:18" ht="18.75" hidden="1" customHeight="1" x14ac:dyDescent="0.3">
      <c r="A791" s="7"/>
      <c r="F791" s="42"/>
      <c r="G791" s="1" t="s">
        <v>11</v>
      </c>
      <c r="H791" s="1" t="s">
        <v>12</v>
      </c>
      <c r="I791" s="1" t="s">
        <v>13</v>
      </c>
      <c r="J791" s="16" t="s">
        <v>14</v>
      </c>
      <c r="K791" s="16" t="s">
        <v>14</v>
      </c>
      <c r="L791" s="1" t="s">
        <v>15</v>
      </c>
      <c r="M791" s="16" t="s">
        <v>14</v>
      </c>
      <c r="N791" s="16" t="s">
        <v>14</v>
      </c>
      <c r="O791" s="32" t="s">
        <v>16</v>
      </c>
      <c r="Q791" s="74"/>
      <c r="R791" s="74"/>
    </row>
    <row r="792" spans="1:18" s="26" customFormat="1" ht="30" hidden="1" customHeight="1" x14ac:dyDescent="0.3">
      <c r="A792" s="13"/>
      <c r="B792" s="27" t="s">
        <v>81</v>
      </c>
      <c r="C792" s="28" t="s">
        <v>82</v>
      </c>
      <c r="D792" s="54"/>
      <c r="E792" s="11" t="s">
        <v>83</v>
      </c>
      <c r="F792" s="9"/>
      <c r="G792" s="9"/>
      <c r="H792" s="42"/>
      <c r="I792" s="42"/>
      <c r="J792" s="43"/>
      <c r="K792" s="43"/>
      <c r="L792" s="43"/>
      <c r="M792" s="43"/>
      <c r="N792" s="2"/>
      <c r="O792" s="41"/>
      <c r="P792" s="74"/>
      <c r="Q792" s="74"/>
      <c r="R792" s="74"/>
    </row>
    <row r="793" spans="1:18" s="29" customFormat="1" ht="15" hidden="1" customHeight="1" x14ac:dyDescent="0.2">
      <c r="A793" s="26"/>
      <c r="B793" s="18"/>
      <c r="C793" s="6"/>
      <c r="D793" s="49"/>
      <c r="E793" s="6"/>
      <c r="F793" s="3"/>
      <c r="G793" s="3"/>
      <c r="H793" s="3"/>
      <c r="I793" s="3"/>
      <c r="J793" s="3"/>
      <c r="K793" s="3"/>
      <c r="L793" s="3"/>
      <c r="M793" s="41"/>
      <c r="N793" s="2"/>
      <c r="O793" s="41"/>
      <c r="P793" s="74"/>
      <c r="Q793" s="74"/>
      <c r="R793" s="74"/>
    </row>
    <row r="794" spans="1:18" s="29" customFormat="1" ht="24" hidden="1" customHeight="1" x14ac:dyDescent="0.2">
      <c r="A794" s="6">
        <v>246</v>
      </c>
      <c r="B794" s="18" t="s">
        <v>425</v>
      </c>
      <c r="C794" s="6" t="s">
        <v>426</v>
      </c>
      <c r="D794" s="49" t="s">
        <v>427</v>
      </c>
      <c r="E794" s="6">
        <v>93000</v>
      </c>
      <c r="F794" s="83">
        <v>306.55</v>
      </c>
      <c r="G794" s="3">
        <f>+F794*0.84</f>
        <v>257.50200000000001</v>
      </c>
      <c r="H794" s="3">
        <f>+F794*75.11%</f>
        <v>230.24970500000001</v>
      </c>
      <c r="I794" s="3">
        <f>+F794*71.33%</f>
        <v>218.662115</v>
      </c>
      <c r="J794" s="3">
        <f>+F794*0.9</f>
        <v>275.89500000000004</v>
      </c>
      <c r="K794" s="3">
        <f>+F794*0.9</f>
        <v>275.89500000000004</v>
      </c>
      <c r="L794" s="3">
        <f>+F794*0.8</f>
        <v>245.24</v>
      </c>
      <c r="M794" s="41">
        <f>89.3%*F794</f>
        <v>273.74915000000004</v>
      </c>
      <c r="N794" s="2">
        <f>+F794*82.17%</f>
        <v>251.892135</v>
      </c>
      <c r="O794" s="41">
        <f>+F794*0.74</f>
        <v>226.84700000000001</v>
      </c>
      <c r="P794" s="76">
        <f>+F794*76.6%</f>
        <v>234.81729999999999</v>
      </c>
      <c r="Q794" s="76" t="e">
        <f>+#REF!</f>
        <v>#REF!</v>
      </c>
      <c r="R794" s="76">
        <f t="shared" si="620"/>
        <v>273.74915000000004</v>
      </c>
    </row>
    <row r="795" spans="1:18" s="29" customFormat="1" ht="12" hidden="1" customHeight="1" x14ac:dyDescent="0.2">
      <c r="A795" s="6">
        <v>247</v>
      </c>
      <c r="B795" s="18" t="s">
        <v>428</v>
      </c>
      <c r="C795" s="6" t="s">
        <v>429</v>
      </c>
      <c r="D795" s="49" t="s">
        <v>430</v>
      </c>
      <c r="E795" s="6">
        <v>95810</v>
      </c>
      <c r="F795" s="83">
        <v>4398.82</v>
      </c>
      <c r="G795" s="3">
        <f>+F795*0.84</f>
        <v>3695.0087999999996</v>
      </c>
      <c r="H795" s="3">
        <f>+F795*75.11%</f>
        <v>3303.9537019999998</v>
      </c>
      <c r="I795" s="3">
        <f>+F795*71.33%</f>
        <v>3137.6783059999993</v>
      </c>
      <c r="J795" s="3">
        <f>+F795*0.9</f>
        <v>3958.9379999999996</v>
      </c>
      <c r="K795" s="3">
        <f>+F795*0.9</f>
        <v>3958.9379999999996</v>
      </c>
      <c r="L795" s="3">
        <f>+F795*0.8</f>
        <v>3519.056</v>
      </c>
      <c r="M795" s="41">
        <f>89.3%*F795</f>
        <v>3928.14626</v>
      </c>
      <c r="N795" s="2">
        <f>+F795*82.17%</f>
        <v>3614.5103939999999</v>
      </c>
      <c r="O795" s="41">
        <f>+F795*0.74</f>
        <v>3255.1267999999995</v>
      </c>
      <c r="P795" s="76">
        <f>+F795*76.6%</f>
        <v>3369.4961199999993</v>
      </c>
      <c r="Q795" s="76" t="e">
        <f>+#REF!</f>
        <v>#REF!</v>
      </c>
      <c r="R795" s="76">
        <f t="shared" si="620"/>
        <v>3928.14626</v>
      </c>
    </row>
    <row r="796" spans="1:18" s="29" customFormat="1" ht="12" hidden="1" customHeight="1" x14ac:dyDescent="0.2">
      <c r="A796" s="6">
        <v>248</v>
      </c>
      <c r="B796" s="18" t="s">
        <v>431</v>
      </c>
      <c r="C796" s="6" t="s">
        <v>432</v>
      </c>
      <c r="D796" s="49" t="s">
        <v>254</v>
      </c>
      <c r="E796" s="6">
        <v>97110</v>
      </c>
      <c r="F796" s="83">
        <v>134.07</v>
      </c>
      <c r="G796" s="3">
        <f>+F796*0.84</f>
        <v>112.61879999999999</v>
      </c>
      <c r="H796" s="3">
        <f>+F796*75.11%</f>
        <v>100.69997699999999</v>
      </c>
      <c r="I796" s="3">
        <f>+F796*71.33%</f>
        <v>95.632130999999987</v>
      </c>
      <c r="J796" s="3">
        <f>+F796*0.9</f>
        <v>120.663</v>
      </c>
      <c r="K796" s="3">
        <f>+F796*0.9</f>
        <v>120.663</v>
      </c>
      <c r="L796" s="3">
        <f>+F796*0.8</f>
        <v>107.256</v>
      </c>
      <c r="M796" s="41">
        <f>89.3%*F796</f>
        <v>119.72451</v>
      </c>
      <c r="N796" s="2">
        <f>+F796*82.17%</f>
        <v>110.165319</v>
      </c>
      <c r="O796" s="41">
        <f>+F796*0.74</f>
        <v>99.211799999999997</v>
      </c>
      <c r="P796" s="76">
        <f>+F796*76.6%</f>
        <v>102.69761999999999</v>
      </c>
      <c r="Q796" s="76" t="e">
        <f>+#REF!</f>
        <v>#REF!</v>
      </c>
      <c r="R796" s="76">
        <f t="shared" si="620"/>
        <v>119.72451</v>
      </c>
    </row>
    <row r="797" spans="1:18" s="29" customFormat="1" ht="12" hidden="1" customHeight="1" x14ac:dyDescent="0.2">
      <c r="A797" s="6">
        <v>249</v>
      </c>
      <c r="B797" s="18" t="s">
        <v>433</v>
      </c>
      <c r="C797" s="6" t="s">
        <v>434</v>
      </c>
      <c r="D797" s="49" t="s">
        <v>381</v>
      </c>
      <c r="E797" s="6">
        <v>93798</v>
      </c>
      <c r="F797" s="83">
        <v>217.78</v>
      </c>
      <c r="G797" s="3">
        <f>+F797*0.84</f>
        <v>182.93519999999998</v>
      </c>
      <c r="H797" s="3">
        <f>+F797*75.11%</f>
        <v>163.574558</v>
      </c>
      <c r="I797" s="3">
        <f>+F797*71.33%</f>
        <v>155.34247399999998</v>
      </c>
      <c r="J797" s="3">
        <f>+F797*0.9</f>
        <v>196.00200000000001</v>
      </c>
      <c r="K797" s="3">
        <f>+F797*0.9</f>
        <v>196.00200000000001</v>
      </c>
      <c r="L797" s="3">
        <f>+F797*0.8</f>
        <v>174.22400000000002</v>
      </c>
      <c r="M797" s="41">
        <f>89.3%*F797</f>
        <v>194.47754</v>
      </c>
      <c r="N797" s="2">
        <f>+F797*82.17%</f>
        <v>178.949826</v>
      </c>
      <c r="O797" s="41">
        <f>+F797*0.74</f>
        <v>161.15719999999999</v>
      </c>
      <c r="P797" s="76">
        <f>+F797*76.6%</f>
        <v>166.81947999999997</v>
      </c>
      <c r="Q797" s="76" t="e">
        <f>+#REF!</f>
        <v>#REF!</v>
      </c>
      <c r="R797" s="76">
        <f t="shared" si="620"/>
        <v>194.47754</v>
      </c>
    </row>
    <row r="798" spans="1:18" s="29" customFormat="1" ht="12" hidden="1" customHeight="1" x14ac:dyDescent="0.2">
      <c r="A798" s="6">
        <v>250</v>
      </c>
      <c r="B798" s="18" t="s">
        <v>435</v>
      </c>
      <c r="C798" s="6" t="s">
        <v>432</v>
      </c>
      <c r="D798" s="49" t="s">
        <v>427</v>
      </c>
      <c r="E798" s="6">
        <v>93306</v>
      </c>
      <c r="F798" s="83">
        <v>2040.36</v>
      </c>
      <c r="G798" s="3">
        <f>+F798*0.84</f>
        <v>1713.9023999999999</v>
      </c>
      <c r="H798" s="3">
        <f>+F798*75.11%</f>
        <v>1532.5143959999998</v>
      </c>
      <c r="I798" s="3">
        <f>+F798*71.33%</f>
        <v>1455.3887879999997</v>
      </c>
      <c r="J798" s="3">
        <f>+F798*0.9</f>
        <v>1836.3239999999998</v>
      </c>
      <c r="K798" s="3">
        <f>+F798*0.9</f>
        <v>1836.3239999999998</v>
      </c>
      <c r="L798" s="3">
        <f>+F798*0.8</f>
        <v>1632.288</v>
      </c>
      <c r="M798" s="41">
        <f>89.3%*F798</f>
        <v>1822.0414799999999</v>
      </c>
      <c r="N798" s="2">
        <f>+F798*82.17%</f>
        <v>1676.5638119999999</v>
      </c>
      <c r="O798" s="41">
        <f>+F798*0.74</f>
        <v>1509.8663999999999</v>
      </c>
      <c r="P798" s="76">
        <f>+F798*76.6%</f>
        <v>1562.9157599999996</v>
      </c>
      <c r="Q798" s="76" t="e">
        <f>+#REF!</f>
        <v>#REF!</v>
      </c>
      <c r="R798" s="76">
        <f t="shared" si="620"/>
        <v>1822.0414799999999</v>
      </c>
    </row>
    <row r="799" spans="1:18" s="29" customFormat="1" ht="12" hidden="1" customHeight="1" x14ac:dyDescent="0.2">
      <c r="A799" s="6"/>
      <c r="B799" s="18"/>
      <c r="C799" s="6"/>
      <c r="D799" s="49"/>
      <c r="E799" s="6"/>
      <c r="F799" s="82"/>
      <c r="G799" s="3"/>
      <c r="H799" s="3"/>
      <c r="I799" s="3"/>
      <c r="J799" s="3"/>
      <c r="K799" s="3"/>
      <c r="L799" s="3"/>
      <c r="M799" s="41"/>
      <c r="N799" s="2"/>
      <c r="O799" s="41"/>
      <c r="P799" s="74"/>
      <c r="Q799" s="74"/>
      <c r="R799" s="74"/>
    </row>
    <row r="800" spans="1:18" s="29" customFormat="1" ht="12" hidden="1" customHeight="1" x14ac:dyDescent="0.2">
      <c r="A800" s="6"/>
      <c r="B800" s="18"/>
      <c r="C800" s="6"/>
      <c r="D800" s="49"/>
      <c r="E800" s="6"/>
      <c r="F800" s="82"/>
      <c r="G800" s="3"/>
      <c r="H800" s="3"/>
      <c r="I800" s="3"/>
      <c r="J800" s="3"/>
      <c r="K800" s="3"/>
      <c r="L800" s="3"/>
      <c r="M800" s="41"/>
      <c r="N800" s="2"/>
      <c r="O800" s="41"/>
      <c r="P800" s="74"/>
      <c r="Q800" s="74"/>
      <c r="R800" s="74"/>
    </row>
    <row r="801" spans="1:18" s="29" customFormat="1" ht="12" hidden="1" customHeight="1" x14ac:dyDescent="0.2">
      <c r="A801" s="6">
        <v>251</v>
      </c>
      <c r="B801" s="18" t="s">
        <v>436</v>
      </c>
      <c r="C801" s="6" t="s">
        <v>434</v>
      </c>
      <c r="D801" s="49" t="s">
        <v>360</v>
      </c>
      <c r="E801" s="6">
        <v>67700</v>
      </c>
      <c r="F801" s="83">
        <v>748.95</v>
      </c>
      <c r="G801" s="3">
        <f>+F801*0.84</f>
        <v>629.11800000000005</v>
      </c>
      <c r="H801" s="3">
        <f>+F801*75.11%</f>
        <v>562.53634499999998</v>
      </c>
      <c r="I801" s="3">
        <f>+F801*71.33%</f>
        <v>534.22603500000002</v>
      </c>
      <c r="J801" s="3">
        <f>+F801*0.9</f>
        <v>674.05500000000006</v>
      </c>
      <c r="K801" s="3">
        <f>+F801*0.9</f>
        <v>674.05500000000006</v>
      </c>
      <c r="L801" s="3">
        <f>+F801*0.8</f>
        <v>599.16000000000008</v>
      </c>
      <c r="M801" s="41">
        <f>89.3%*F801</f>
        <v>668.81235000000004</v>
      </c>
      <c r="N801" s="2">
        <f>+F801*82.17%</f>
        <v>615.41221500000006</v>
      </c>
      <c r="O801" s="41">
        <f>+F801*0.74</f>
        <v>554.22300000000007</v>
      </c>
      <c r="P801" s="74">
        <f>+F801*76.6%</f>
        <v>573.69569999999999</v>
      </c>
      <c r="Q801" s="74" t="e">
        <f>+#REF!</f>
        <v>#REF!</v>
      </c>
      <c r="R801" s="74">
        <f t="shared" si="620"/>
        <v>668.81235000000004</v>
      </c>
    </row>
    <row r="802" spans="1:18" s="29" customFormat="1" ht="12" x14ac:dyDescent="0.2">
      <c r="A802" s="6"/>
      <c r="B802" s="18"/>
      <c r="C802" s="6" t="s">
        <v>268</v>
      </c>
      <c r="D802" s="49" t="s">
        <v>41</v>
      </c>
      <c r="E802" s="6">
        <v>67700</v>
      </c>
      <c r="F802" s="91">
        <v>982.4</v>
      </c>
      <c r="G802" s="3">
        <f>+F802*0.84</f>
        <v>825.21599999999989</v>
      </c>
      <c r="H802" s="2">
        <f>+F802*0.7287</f>
        <v>715.87487999999996</v>
      </c>
      <c r="I802" s="2">
        <f>+F802*0.692</f>
        <v>679.82079999999996</v>
      </c>
      <c r="J802" s="2">
        <f>+F802*0.89</f>
        <v>874.33600000000001</v>
      </c>
      <c r="K802" s="3">
        <f>+F802*0.9</f>
        <v>884.16</v>
      </c>
      <c r="L802" s="2">
        <f>+F802*0.789</f>
        <v>775.11360000000002</v>
      </c>
      <c r="M802" s="67">
        <f>0.885*F802</f>
        <v>869.42399999999998</v>
      </c>
      <c r="N802" s="2">
        <f>+F802*0.26</f>
        <v>255.42400000000001</v>
      </c>
      <c r="O802" s="41">
        <f>+F802*0.8217</f>
        <v>807.23807999999997</v>
      </c>
      <c r="P802" s="74">
        <f>+F802*76.6%</f>
        <v>752.51839999999993</v>
      </c>
      <c r="Q802" s="74">
        <f>MIN(H802:P802)</f>
        <v>255.42400000000001</v>
      </c>
      <c r="R802" s="74">
        <f>MAX(H802:P802)</f>
        <v>884.16</v>
      </c>
    </row>
    <row r="803" spans="1:18" s="29" customFormat="1" ht="12" hidden="1" customHeight="1" x14ac:dyDescent="0.2">
      <c r="A803" s="6"/>
      <c r="B803" s="18"/>
      <c r="C803" s="6"/>
      <c r="D803" s="49"/>
      <c r="E803" s="6"/>
      <c r="F803" s="82"/>
      <c r="G803" s="3"/>
      <c r="H803" s="3"/>
      <c r="I803" s="3"/>
      <c r="J803" s="3"/>
      <c r="K803" s="3"/>
      <c r="L803" s="3"/>
      <c r="M803" s="41"/>
      <c r="N803" s="2"/>
      <c r="O803" s="41"/>
      <c r="P803" s="74"/>
      <c r="Q803" s="74"/>
      <c r="R803" s="74"/>
    </row>
    <row r="804" spans="1:18" s="29" customFormat="1" ht="12" hidden="1" customHeight="1" x14ac:dyDescent="0.2">
      <c r="A804" s="6"/>
      <c r="C804" s="45"/>
      <c r="D804" s="56"/>
      <c r="E804" s="45"/>
      <c r="F804" s="82"/>
      <c r="G804" s="41"/>
      <c r="H804" s="3"/>
      <c r="I804" s="3"/>
      <c r="J804" s="41"/>
      <c r="K804" s="41"/>
      <c r="L804" s="41"/>
      <c r="M804" s="41"/>
      <c r="N804" s="2"/>
      <c r="O804" s="41"/>
      <c r="P804" s="74"/>
      <c r="Q804" s="74"/>
      <c r="R804" s="74"/>
    </row>
    <row r="805" spans="1:18" s="29" customFormat="1" ht="24" hidden="1" customHeight="1" x14ac:dyDescent="0.2">
      <c r="A805" s="6">
        <v>252</v>
      </c>
      <c r="B805" s="46" t="s">
        <v>437</v>
      </c>
      <c r="C805" s="45" t="s">
        <v>438</v>
      </c>
      <c r="D805" s="56" t="s">
        <v>360</v>
      </c>
      <c r="E805" s="45">
        <v>12037</v>
      </c>
      <c r="F805" s="83">
        <v>2219.3200000000002</v>
      </c>
      <c r="G805" s="3">
        <f t="shared" ref="G805:G814" si="621">+F805*0.84</f>
        <v>1864.2288000000001</v>
      </c>
      <c r="H805" s="3">
        <f>+F805*75.11%</f>
        <v>1666.9312520000001</v>
      </c>
      <c r="I805" s="3">
        <f>+F805*71.33%</f>
        <v>1583.0409560000001</v>
      </c>
      <c r="J805" s="41">
        <f>+F805*0.9</f>
        <v>1997.3880000000001</v>
      </c>
      <c r="K805" s="41">
        <f>+F805*0.9</f>
        <v>1997.3880000000001</v>
      </c>
      <c r="L805" s="41">
        <f>+F805*0.8</f>
        <v>1775.4560000000001</v>
      </c>
      <c r="M805" s="41">
        <f>89.3%*F805</f>
        <v>1981.8527600000002</v>
      </c>
      <c r="N805" s="2">
        <f>+F805*82.17%</f>
        <v>1823.6152440000001</v>
      </c>
      <c r="O805" s="41">
        <f>+F805*0.74</f>
        <v>1642.2968000000001</v>
      </c>
      <c r="P805" s="76">
        <f>+F805*76.6%</f>
        <v>1699.9991199999999</v>
      </c>
      <c r="Q805" s="76" t="e">
        <f>+#REF!</f>
        <v>#REF!</v>
      </c>
      <c r="R805" s="76">
        <f t="shared" si="620"/>
        <v>1981.8527600000002</v>
      </c>
    </row>
    <row r="806" spans="1:18" s="29" customFormat="1" ht="12" x14ac:dyDescent="0.2">
      <c r="A806" s="6"/>
      <c r="B806" s="46"/>
      <c r="C806" s="45" t="s">
        <v>268</v>
      </c>
      <c r="D806" s="56" t="s">
        <v>18</v>
      </c>
      <c r="E806" s="45">
        <v>12037</v>
      </c>
      <c r="F806" s="91">
        <v>1529.9</v>
      </c>
      <c r="G806" s="3">
        <f t="shared" si="621"/>
        <v>1285.116</v>
      </c>
      <c r="H806" s="2">
        <f>+F806*0.7287</f>
        <v>1114.8381300000001</v>
      </c>
      <c r="I806" s="2">
        <f>+F806*0.692</f>
        <v>1058.6908000000001</v>
      </c>
      <c r="J806" s="2">
        <f>+F806*0.89</f>
        <v>1361.6110000000001</v>
      </c>
      <c r="K806" s="41">
        <f>+F806*0.9</f>
        <v>1376.91</v>
      </c>
      <c r="L806" s="2">
        <f>+F806*0.789</f>
        <v>1207.0911000000001</v>
      </c>
      <c r="M806" s="67">
        <f>0.885*F806</f>
        <v>1353.9615000000001</v>
      </c>
      <c r="N806" s="2">
        <f>+F806*0.26</f>
        <v>397.77400000000006</v>
      </c>
      <c r="O806" s="41">
        <f>+F806*0.8217</f>
        <v>1257.1188300000001</v>
      </c>
      <c r="P806" s="74">
        <f>+F806*76.6%</f>
        <v>1171.9033999999999</v>
      </c>
      <c r="Q806" s="74">
        <f>MIN(H806:P806)</f>
        <v>397.77400000000006</v>
      </c>
      <c r="R806" s="74">
        <f>MAX(H806:P806)</f>
        <v>1376.91</v>
      </c>
    </row>
    <row r="807" spans="1:18" s="29" customFormat="1" ht="12" hidden="1" customHeight="1" x14ac:dyDescent="0.2">
      <c r="A807" s="6"/>
      <c r="B807" s="46"/>
      <c r="C807" s="45" t="s">
        <v>439</v>
      </c>
      <c r="D807" s="56" t="s">
        <v>266</v>
      </c>
      <c r="E807" s="45"/>
      <c r="F807" s="83">
        <v>325.52</v>
      </c>
      <c r="G807" s="3">
        <f t="shared" si="621"/>
        <v>273.43679999999995</v>
      </c>
      <c r="H807" s="3">
        <f>+F807*75.11%</f>
        <v>244.49807199999998</v>
      </c>
      <c r="I807" s="3">
        <f>+F807*71.33%</f>
        <v>232.19341599999996</v>
      </c>
      <c r="J807" s="41">
        <f>+F807*0.9</f>
        <v>292.96800000000002</v>
      </c>
      <c r="K807" s="41">
        <f>+F807*0.9</f>
        <v>292.96800000000002</v>
      </c>
      <c r="L807" s="41">
        <f>+F807*0.8</f>
        <v>260.416</v>
      </c>
      <c r="M807" s="41">
        <f>89.3%*F807</f>
        <v>290.68935999999997</v>
      </c>
      <c r="N807" s="2">
        <f>+F807*82.17%</f>
        <v>267.479784</v>
      </c>
      <c r="O807" s="41">
        <f>+F807*0.74</f>
        <v>240.88479999999998</v>
      </c>
      <c r="P807" s="74">
        <f>+F807*76.6%</f>
        <v>249.34831999999994</v>
      </c>
      <c r="Q807" s="74" t="e">
        <f>+#REF!</f>
        <v>#REF!</v>
      </c>
      <c r="R807" s="74">
        <f t="shared" si="620"/>
        <v>290.68935999999997</v>
      </c>
    </row>
    <row r="808" spans="1:18" s="29" customFormat="1" ht="12" hidden="1" customHeight="1" x14ac:dyDescent="0.2">
      <c r="A808" s="6"/>
      <c r="B808" s="46"/>
      <c r="C808" s="45" t="s">
        <v>386</v>
      </c>
      <c r="D808" s="56" t="s">
        <v>140</v>
      </c>
      <c r="E808" s="45"/>
      <c r="F808" s="83">
        <v>178.48</v>
      </c>
      <c r="G808" s="3">
        <f t="shared" si="621"/>
        <v>149.92319999999998</v>
      </c>
      <c r="H808" s="3">
        <f>+F808*75.11%</f>
        <v>134.05632799999998</v>
      </c>
      <c r="I808" s="3">
        <f>+F808*71.33%</f>
        <v>127.30978399999998</v>
      </c>
      <c r="J808" s="41">
        <f>+F808*0.9</f>
        <v>160.63200000000001</v>
      </c>
      <c r="K808" s="41">
        <f>+F808*0.9</f>
        <v>160.63200000000001</v>
      </c>
      <c r="L808" s="41">
        <f>+F808*0.8</f>
        <v>142.78399999999999</v>
      </c>
      <c r="M808" s="41">
        <f>89.3%*F808</f>
        <v>159.38263999999998</v>
      </c>
      <c r="N808" s="2">
        <f>+F808*82.17%</f>
        <v>146.657016</v>
      </c>
      <c r="O808" s="41">
        <f>+F808*0.74</f>
        <v>132.0752</v>
      </c>
      <c r="P808" s="74">
        <f>+F808*76.6%</f>
        <v>136.71567999999996</v>
      </c>
      <c r="Q808" s="74" t="e">
        <f>+#REF!</f>
        <v>#REF!</v>
      </c>
      <c r="R808" s="74">
        <f t="shared" si="620"/>
        <v>159.38263999999998</v>
      </c>
    </row>
    <row r="809" spans="1:18" s="29" customFormat="1" ht="12" hidden="1" customHeight="1" x14ac:dyDescent="0.2">
      <c r="A809" s="6"/>
      <c r="B809" s="46"/>
      <c r="C809" s="45" t="s">
        <v>261</v>
      </c>
      <c r="D809" s="56" t="s">
        <v>262</v>
      </c>
      <c r="E809" s="45"/>
      <c r="F809" s="83">
        <v>233.77</v>
      </c>
      <c r="G809" s="3">
        <f t="shared" si="621"/>
        <v>196.36680000000001</v>
      </c>
      <c r="H809" s="3">
        <f>+F809*75.11%</f>
        <v>175.58464700000002</v>
      </c>
      <c r="I809" s="3">
        <f>+F809*71.33%</f>
        <v>166.748141</v>
      </c>
      <c r="J809" s="41">
        <f>+F809*0.9</f>
        <v>210.393</v>
      </c>
      <c r="K809" s="41">
        <f>+F809*0.9</f>
        <v>210.393</v>
      </c>
      <c r="L809" s="41">
        <f>+F809*0.8</f>
        <v>187.01600000000002</v>
      </c>
      <c r="M809" s="41">
        <f>89.3%*F809</f>
        <v>208.75661000000002</v>
      </c>
      <c r="N809" s="2">
        <f>+F809*82.17%</f>
        <v>192.088809</v>
      </c>
      <c r="O809" s="41">
        <f>+F809*0.74</f>
        <v>172.9898</v>
      </c>
      <c r="P809" s="74">
        <f>+F809*76.6%</f>
        <v>179.06781999999998</v>
      </c>
      <c r="Q809" s="74" t="e">
        <f>+#REF!</f>
        <v>#REF!</v>
      </c>
      <c r="R809" s="74">
        <f t="shared" si="620"/>
        <v>208.75661000000002</v>
      </c>
    </row>
    <row r="810" spans="1:18" s="29" customFormat="1" ht="12" hidden="1" customHeight="1" x14ac:dyDescent="0.2">
      <c r="A810" s="6"/>
      <c r="B810" s="46"/>
      <c r="C810" s="45"/>
      <c r="D810" s="56"/>
      <c r="E810" s="45"/>
      <c r="F810" s="82"/>
      <c r="G810" s="3"/>
      <c r="H810" s="3"/>
      <c r="I810" s="3"/>
      <c r="J810" s="41"/>
      <c r="K810" s="41"/>
      <c r="L810" s="41"/>
      <c r="M810" s="41"/>
      <c r="N810" s="2"/>
      <c r="O810" s="41"/>
      <c r="P810" s="74"/>
      <c r="Q810" s="74"/>
      <c r="R810" s="74"/>
    </row>
    <row r="811" spans="1:18" s="29" customFormat="1" ht="24" hidden="1" customHeight="1" x14ac:dyDescent="0.2">
      <c r="A811" s="6">
        <v>253</v>
      </c>
      <c r="B811" s="46" t="s">
        <v>440</v>
      </c>
      <c r="C811" s="45" t="s">
        <v>434</v>
      </c>
      <c r="D811" s="56" t="s">
        <v>360</v>
      </c>
      <c r="E811" s="45">
        <v>13151</v>
      </c>
      <c r="F811" s="83">
        <v>1040.79</v>
      </c>
      <c r="G811" s="3">
        <f t="shared" si="621"/>
        <v>874.26359999999988</v>
      </c>
      <c r="H811" s="3">
        <f>+F811*75.11%</f>
        <v>781.73736899999994</v>
      </c>
      <c r="I811" s="3">
        <f>+F811*71.33%</f>
        <v>742.39550699999995</v>
      </c>
      <c r="J811" s="41">
        <f>+F811*0.9</f>
        <v>936.71100000000001</v>
      </c>
      <c r="K811" s="41">
        <f>+F811*0.9</f>
        <v>936.71100000000001</v>
      </c>
      <c r="L811" s="41">
        <f>+F811*0.8</f>
        <v>832.63200000000006</v>
      </c>
      <c r="M811" s="41">
        <f>89.3%*F811</f>
        <v>929.42547000000002</v>
      </c>
      <c r="N811" s="2">
        <f>+F811*82.17%</f>
        <v>855.21714299999996</v>
      </c>
      <c r="O811" s="41">
        <f>+F811*0.74</f>
        <v>770.18459999999993</v>
      </c>
      <c r="P811" s="76">
        <f>+F811*76.6%</f>
        <v>797.24513999999988</v>
      </c>
      <c r="Q811" s="76" t="e">
        <f>+#REF!</f>
        <v>#REF!</v>
      </c>
      <c r="R811" s="76">
        <f t="shared" si="620"/>
        <v>929.42547000000002</v>
      </c>
    </row>
    <row r="812" spans="1:18" s="29" customFormat="1" ht="12" hidden="1" customHeight="1" x14ac:dyDescent="0.2">
      <c r="A812" s="6"/>
      <c r="B812" s="46"/>
      <c r="C812" s="45" t="s">
        <v>439</v>
      </c>
      <c r="D812" s="56" t="s">
        <v>266</v>
      </c>
      <c r="E812" s="45"/>
      <c r="F812" s="83">
        <v>408.46</v>
      </c>
      <c r="G812" s="3">
        <f t="shared" si="621"/>
        <v>343.10639999999995</v>
      </c>
      <c r="H812" s="3">
        <f>+F812*75.11%</f>
        <v>306.79430600000001</v>
      </c>
      <c r="I812" s="3">
        <f>+F812*71.33%</f>
        <v>291.35451799999998</v>
      </c>
      <c r="J812" s="41">
        <f>+F812*0.9</f>
        <v>367.61399999999998</v>
      </c>
      <c r="K812" s="41">
        <f>+F812*0.9</f>
        <v>367.61399999999998</v>
      </c>
      <c r="L812" s="41">
        <f>+F812*0.8</f>
        <v>326.76800000000003</v>
      </c>
      <c r="M812" s="41">
        <f>89.3%*F812</f>
        <v>364.75477999999998</v>
      </c>
      <c r="N812" s="2">
        <f>+F812*82.17%</f>
        <v>335.63158199999998</v>
      </c>
      <c r="O812" s="41">
        <f>+F812*0.74</f>
        <v>302.2604</v>
      </c>
      <c r="P812" s="74">
        <f>+F812*76.6%</f>
        <v>312.88035999999994</v>
      </c>
      <c r="Q812" s="74" t="e">
        <f>+#REF!</f>
        <v>#REF!</v>
      </c>
      <c r="R812" s="74">
        <f t="shared" si="620"/>
        <v>364.75477999999998</v>
      </c>
    </row>
    <row r="813" spans="1:18" s="29" customFormat="1" ht="12" hidden="1" customHeight="1" x14ac:dyDescent="0.2">
      <c r="A813" s="6"/>
      <c r="B813" s="46"/>
      <c r="C813" s="45" t="s">
        <v>386</v>
      </c>
      <c r="D813" s="56" t="s">
        <v>140</v>
      </c>
      <c r="E813" s="45"/>
      <c r="F813" s="83">
        <v>314.2</v>
      </c>
      <c r="G813" s="3">
        <f t="shared" si="621"/>
        <v>263.928</v>
      </c>
      <c r="H813" s="3">
        <f>+F813*75.11%</f>
        <v>235.99562</v>
      </c>
      <c r="I813" s="3">
        <f>+F813*71.33%</f>
        <v>224.11885999999998</v>
      </c>
      <c r="J813" s="41">
        <f>+F813*0.9</f>
        <v>282.77999999999997</v>
      </c>
      <c r="K813" s="41">
        <f>+F813*0.9</f>
        <v>282.77999999999997</v>
      </c>
      <c r="L813" s="41">
        <f>+F813*0.8</f>
        <v>251.36</v>
      </c>
      <c r="M813" s="41">
        <f>89.3%*F813</f>
        <v>280.5806</v>
      </c>
      <c r="N813" s="2">
        <f>+F813*82.17%</f>
        <v>258.17813999999998</v>
      </c>
      <c r="O813" s="41">
        <f>+F813*0.74</f>
        <v>232.50799999999998</v>
      </c>
      <c r="P813" s="74">
        <f>+F813*76.6%</f>
        <v>240.67719999999997</v>
      </c>
      <c r="Q813" s="74" t="e">
        <f>+#REF!</f>
        <v>#REF!</v>
      </c>
      <c r="R813" s="74">
        <f t="shared" si="620"/>
        <v>280.5806</v>
      </c>
    </row>
    <row r="814" spans="1:18" s="29" customFormat="1" ht="12" hidden="1" customHeight="1" x14ac:dyDescent="0.2">
      <c r="A814" s="6"/>
      <c r="B814" s="46"/>
      <c r="C814" s="45" t="s">
        <v>261</v>
      </c>
      <c r="D814" s="56" t="s">
        <v>262</v>
      </c>
      <c r="E814" s="45"/>
      <c r="F814" s="83">
        <v>295.35000000000002</v>
      </c>
      <c r="G814" s="3">
        <f t="shared" si="621"/>
        <v>248.09400000000002</v>
      </c>
      <c r="H814" s="3">
        <f>+F814*75.11%</f>
        <v>221.83738500000001</v>
      </c>
      <c r="I814" s="3">
        <f>+F814*71.33%</f>
        <v>210.67315500000001</v>
      </c>
      <c r="J814" s="41">
        <f>+F814*0.9</f>
        <v>265.81500000000005</v>
      </c>
      <c r="K814" s="41">
        <f>+F814*0.9</f>
        <v>265.81500000000005</v>
      </c>
      <c r="L814" s="41">
        <f>+F814*0.8</f>
        <v>236.28000000000003</v>
      </c>
      <c r="M814" s="41">
        <f>89.3%*F814</f>
        <v>263.74755000000005</v>
      </c>
      <c r="N814" s="2">
        <f>+F814*82.17%</f>
        <v>242.68909500000001</v>
      </c>
      <c r="O814" s="41">
        <f>+F814*0.74</f>
        <v>218.55900000000003</v>
      </c>
      <c r="P814" s="74">
        <f>+F814*76.6%</f>
        <v>226.2381</v>
      </c>
      <c r="Q814" s="74" t="e">
        <f>+#REF!</f>
        <v>#REF!</v>
      </c>
      <c r="R814" s="74">
        <f t="shared" si="620"/>
        <v>263.74755000000005</v>
      </c>
    </row>
    <row r="815" spans="1:18" s="29" customFormat="1" ht="12" hidden="1" customHeight="1" x14ac:dyDescent="0.2">
      <c r="A815" s="6"/>
      <c r="B815" s="46"/>
      <c r="C815" s="45"/>
      <c r="D815" s="56"/>
      <c r="E815" s="45"/>
      <c r="F815" s="82"/>
      <c r="G815" s="3"/>
      <c r="H815" s="3"/>
      <c r="I815" s="3"/>
      <c r="J815" s="41"/>
      <c r="K815" s="41"/>
      <c r="L815" s="41"/>
      <c r="M815" s="41"/>
      <c r="N815" s="2"/>
      <c r="O815" s="41"/>
      <c r="P815" s="74"/>
      <c r="Q815" s="74"/>
      <c r="R815" s="74"/>
    </row>
    <row r="816" spans="1:18" s="29" customFormat="1" ht="12" hidden="1" customHeight="1" x14ac:dyDescent="0.2">
      <c r="A816" s="6"/>
      <c r="C816" s="45"/>
      <c r="D816" s="56"/>
      <c r="E816" s="45"/>
      <c r="F816" s="82"/>
      <c r="G816" s="3"/>
      <c r="H816" s="3"/>
      <c r="I816" s="3"/>
      <c r="J816" s="41"/>
      <c r="K816" s="41"/>
      <c r="L816" s="41"/>
      <c r="M816" s="41"/>
      <c r="N816" s="2"/>
      <c r="O816" s="41"/>
      <c r="P816" s="74"/>
      <c r="Q816" s="74"/>
      <c r="R816" s="74"/>
    </row>
    <row r="817" spans="1:18" s="29" customFormat="1" ht="36" hidden="1" customHeight="1" x14ac:dyDescent="0.2">
      <c r="A817" s="6">
        <v>254</v>
      </c>
      <c r="B817" s="46" t="s">
        <v>441</v>
      </c>
      <c r="C817" s="45" t="s">
        <v>432</v>
      </c>
      <c r="D817" s="56" t="s">
        <v>360</v>
      </c>
      <c r="E817" s="45">
        <v>13133</v>
      </c>
      <c r="F817" s="83">
        <v>2219.5500000000002</v>
      </c>
      <c r="G817" s="3">
        <f>+F817*0.84</f>
        <v>1864.422</v>
      </c>
      <c r="H817" s="3">
        <f>+F817*75.11%</f>
        <v>1667.1040050000001</v>
      </c>
      <c r="I817" s="3">
        <f>+F817*71.33%</f>
        <v>1583.205015</v>
      </c>
      <c r="J817" s="41">
        <f>+F817*0.9</f>
        <v>1997.5950000000003</v>
      </c>
      <c r="K817" s="41">
        <f>+F817*0.9</f>
        <v>1997.5950000000003</v>
      </c>
      <c r="L817" s="41">
        <f>+F817*0.8</f>
        <v>1775.6400000000003</v>
      </c>
      <c r="M817" s="41">
        <f>89.3%*F817</f>
        <v>1982.0581500000003</v>
      </c>
      <c r="N817" s="2">
        <f>+F817*82.17%</f>
        <v>1823.8042350000001</v>
      </c>
      <c r="O817" s="76">
        <f>+F817*0.74</f>
        <v>1642.4670000000001</v>
      </c>
      <c r="P817" s="76">
        <f>+F817*76.6%</f>
        <v>1700.1752999999999</v>
      </c>
      <c r="Q817" s="76" t="e">
        <f>+#REF!</f>
        <v>#REF!</v>
      </c>
      <c r="R817" s="76">
        <f t="shared" si="620"/>
        <v>1982.0581500000003</v>
      </c>
    </row>
    <row r="818" spans="1:18" s="29" customFormat="1" ht="12" x14ac:dyDescent="0.2">
      <c r="A818" s="87"/>
      <c r="B818" s="88"/>
      <c r="C818" s="89" t="s">
        <v>268</v>
      </c>
      <c r="D818" s="90" t="s">
        <v>18</v>
      </c>
      <c r="E818" s="89">
        <v>13133</v>
      </c>
      <c r="F818" s="94">
        <v>1529.9</v>
      </c>
      <c r="G818" s="3">
        <v>1285.1099999999999</v>
      </c>
      <c r="H818" s="2">
        <f>+F818*0.7287</f>
        <v>1114.8381300000001</v>
      </c>
      <c r="I818" s="2">
        <f>+F818*0.692</f>
        <v>1058.6908000000001</v>
      </c>
      <c r="J818" s="2">
        <f>+F818*0.89</f>
        <v>1361.6110000000001</v>
      </c>
      <c r="K818" s="41"/>
      <c r="L818" s="2">
        <f>+F818*0.789</f>
        <v>1207.0911000000001</v>
      </c>
      <c r="M818" s="67">
        <f>0.885*F818</f>
        <v>1353.9615000000001</v>
      </c>
      <c r="N818" s="2">
        <f>+F818*0.26</f>
        <v>397.77400000000006</v>
      </c>
      <c r="O818" s="41">
        <f>+F818*0.8217</f>
        <v>1257.1188300000001</v>
      </c>
      <c r="P818" s="74">
        <f>+F818*76.6%</f>
        <v>1171.9033999999999</v>
      </c>
      <c r="Q818" s="74">
        <f>MIN(H818:P818)</f>
        <v>397.77400000000006</v>
      </c>
      <c r="R818" s="74">
        <f>MAX(H818:P818)</f>
        <v>1361.6110000000001</v>
      </c>
    </row>
    <row r="819" spans="1:18" s="29" customFormat="1" ht="12" hidden="1" customHeight="1" x14ac:dyDescent="0.2">
      <c r="A819" s="6"/>
      <c r="B819" s="46"/>
      <c r="C819" s="45" t="s">
        <v>439</v>
      </c>
      <c r="D819" s="56" t="s">
        <v>266</v>
      </c>
      <c r="E819" s="45"/>
      <c r="F819" s="83">
        <v>325.52</v>
      </c>
      <c r="G819" s="3">
        <f>+F819*0.84</f>
        <v>273.43679999999995</v>
      </c>
      <c r="H819" s="3">
        <f>+F819*75.11%</f>
        <v>244.49807199999998</v>
      </c>
      <c r="I819" s="3">
        <f>+F819*71.33%</f>
        <v>232.19341599999996</v>
      </c>
      <c r="J819" s="41">
        <f>+F819*0.9</f>
        <v>292.96800000000002</v>
      </c>
      <c r="K819" s="41">
        <f>+F819*0.9</f>
        <v>292.96800000000002</v>
      </c>
      <c r="L819" s="41">
        <f>+F819*0.8</f>
        <v>260.416</v>
      </c>
      <c r="M819" s="41">
        <f>89.3%*F819</f>
        <v>290.68935999999997</v>
      </c>
      <c r="N819" s="2">
        <f>+F819*82.17%</f>
        <v>267.479784</v>
      </c>
      <c r="O819" s="76">
        <f>+F819*0.74</f>
        <v>240.88479999999998</v>
      </c>
      <c r="P819" s="74">
        <f>+F819*76.6%</f>
        <v>249.34831999999994</v>
      </c>
      <c r="Q819" s="74"/>
      <c r="R819" s="74"/>
    </row>
    <row r="820" spans="1:18" s="29" customFormat="1" ht="12" hidden="1" customHeight="1" x14ac:dyDescent="0.2">
      <c r="A820" s="6"/>
      <c r="B820" s="46"/>
      <c r="C820" s="45" t="s">
        <v>386</v>
      </c>
      <c r="D820" s="56" t="s">
        <v>140</v>
      </c>
      <c r="E820" s="45"/>
      <c r="F820" s="83">
        <v>178.48</v>
      </c>
      <c r="G820" s="3">
        <f>+F820*0.84</f>
        <v>149.92319999999998</v>
      </c>
      <c r="H820" s="3">
        <f>+F820*75.11%</f>
        <v>134.05632799999998</v>
      </c>
      <c r="I820" s="3">
        <f>+F820*71.33%</f>
        <v>127.30978399999998</v>
      </c>
      <c r="J820" s="41">
        <f>+F820*0.9</f>
        <v>160.63200000000001</v>
      </c>
      <c r="K820" s="41">
        <f>+F820*0.9</f>
        <v>160.63200000000001</v>
      </c>
      <c r="L820" s="41">
        <f>+F820*0.8</f>
        <v>142.78399999999999</v>
      </c>
      <c r="M820" s="41">
        <f>89.3%*F820</f>
        <v>159.38263999999998</v>
      </c>
      <c r="N820" s="2">
        <f>+F820*82.17%</f>
        <v>146.657016</v>
      </c>
      <c r="O820" s="76">
        <f>+F820*0.74</f>
        <v>132.0752</v>
      </c>
      <c r="P820" s="74">
        <f>+F820*76.6%</f>
        <v>136.71567999999996</v>
      </c>
      <c r="Q820" s="74" t="e">
        <f>+#REF!</f>
        <v>#REF!</v>
      </c>
      <c r="R820" s="74">
        <f t="shared" si="620"/>
        <v>159.38263999999998</v>
      </c>
    </row>
    <row r="821" spans="1:18" s="29" customFormat="1" ht="12" hidden="1" customHeight="1" x14ac:dyDescent="0.2">
      <c r="A821" s="6"/>
      <c r="B821" s="46"/>
      <c r="C821" s="45" t="s">
        <v>261</v>
      </c>
      <c r="D821" s="56" t="s">
        <v>262</v>
      </c>
      <c r="E821" s="45"/>
      <c r="F821" s="83">
        <v>244.22</v>
      </c>
      <c r="G821" s="3">
        <f>+F821*0.84</f>
        <v>205.1448</v>
      </c>
      <c r="H821" s="3">
        <f>+F821*75.11%</f>
        <v>183.43364199999999</v>
      </c>
      <c r="I821" s="3">
        <f>+F821*71.33%</f>
        <v>174.20212599999999</v>
      </c>
      <c r="J821" s="41">
        <f>+F821*0.9</f>
        <v>219.798</v>
      </c>
      <c r="K821" s="41">
        <f>+F821*0.9</f>
        <v>219.798</v>
      </c>
      <c r="L821" s="41">
        <f>+F821*0.8</f>
        <v>195.376</v>
      </c>
      <c r="M821" s="41">
        <f>89.3%*F821</f>
        <v>218.08846</v>
      </c>
      <c r="N821" s="2">
        <f>+F821*82.17%</f>
        <v>200.67557399999998</v>
      </c>
      <c r="O821" s="76">
        <f>+F821*0.74</f>
        <v>180.72280000000001</v>
      </c>
      <c r="P821" s="74">
        <f>+F821*76.6%</f>
        <v>187.07251999999997</v>
      </c>
      <c r="Q821" s="74" t="e">
        <f>+#REF!</f>
        <v>#REF!</v>
      </c>
      <c r="R821" s="74">
        <f t="shared" si="620"/>
        <v>218.08846</v>
      </c>
    </row>
    <row r="822" spans="1:18" s="29" customFormat="1" ht="12" hidden="1" customHeight="1" x14ac:dyDescent="0.2">
      <c r="A822" s="6"/>
      <c r="B822" s="46"/>
      <c r="C822" s="45"/>
      <c r="D822" s="56"/>
      <c r="E822" s="45"/>
      <c r="F822" s="82"/>
      <c r="G822" s="3"/>
      <c r="H822" s="3"/>
      <c r="I822" s="3"/>
      <c r="J822" s="41"/>
      <c r="K822" s="41"/>
      <c r="L822" s="41"/>
      <c r="M822" s="41"/>
      <c r="N822" s="2"/>
      <c r="O822" s="76"/>
      <c r="P822" s="74"/>
      <c r="Q822" s="74"/>
      <c r="R822" s="74"/>
    </row>
    <row r="823" spans="1:18" s="29" customFormat="1" ht="12" hidden="1" customHeight="1" x14ac:dyDescent="0.2">
      <c r="A823" s="6"/>
      <c r="B823" s="46"/>
      <c r="C823" s="45"/>
      <c r="D823" s="56"/>
      <c r="E823" s="45"/>
      <c r="F823" s="82"/>
      <c r="G823" s="3"/>
      <c r="H823" s="3"/>
      <c r="I823" s="3"/>
      <c r="J823" s="41"/>
      <c r="K823" s="41"/>
      <c r="L823" s="41"/>
      <c r="M823" s="41"/>
      <c r="N823" s="2"/>
      <c r="O823" s="76"/>
      <c r="P823" s="74"/>
      <c r="Q823" s="74"/>
      <c r="R823" s="74"/>
    </row>
    <row r="824" spans="1:18" s="29" customFormat="1" ht="24" hidden="1" customHeight="1" x14ac:dyDescent="0.2">
      <c r="A824" s="6">
        <v>255</v>
      </c>
      <c r="B824" s="46" t="s">
        <v>442</v>
      </c>
      <c r="C824" s="45" t="s">
        <v>432</v>
      </c>
      <c r="D824" s="56" t="s">
        <v>360</v>
      </c>
      <c r="E824" s="45">
        <v>13153</v>
      </c>
      <c r="F824" s="83">
        <v>996.2</v>
      </c>
      <c r="G824" s="3">
        <f>+F824*0.84</f>
        <v>836.80799999999999</v>
      </c>
      <c r="H824" s="3">
        <f>+F824*75.11%</f>
        <v>748.24581999999998</v>
      </c>
      <c r="I824" s="3">
        <f>+F824*71.33%</f>
        <v>710.58945999999992</v>
      </c>
      <c r="J824" s="41">
        <f>+F824*0.9</f>
        <v>896.58</v>
      </c>
      <c r="K824" s="41">
        <f>+F824*0.9</f>
        <v>896.58</v>
      </c>
      <c r="L824" s="41">
        <f>+F824*0.8</f>
        <v>796.96</v>
      </c>
      <c r="M824" s="41">
        <f>89.3%*F824</f>
        <v>889.60660000000007</v>
      </c>
      <c r="N824" s="2">
        <f>+F824*82.17%</f>
        <v>818.57754</v>
      </c>
      <c r="O824" s="76">
        <f>+F824*0.74</f>
        <v>737.18799999999999</v>
      </c>
      <c r="P824" s="74">
        <f>+F824*76.6%</f>
        <v>763.08919999999989</v>
      </c>
      <c r="Q824" s="74" t="e">
        <f>+#REF!</f>
        <v>#REF!</v>
      </c>
      <c r="R824" s="74">
        <f t="shared" si="620"/>
        <v>889.60660000000007</v>
      </c>
    </row>
    <row r="825" spans="1:18" s="29" customFormat="1" ht="12" hidden="1" customHeight="1" x14ac:dyDescent="0.2">
      <c r="A825" s="6"/>
      <c r="B825" s="46"/>
      <c r="C825" s="45" t="s">
        <v>439</v>
      </c>
      <c r="D825" s="56" t="s">
        <v>266</v>
      </c>
      <c r="E825" s="45"/>
      <c r="F825" s="83">
        <v>325.52</v>
      </c>
      <c r="G825" s="3">
        <f>+F825*0.84</f>
        <v>273.43679999999995</v>
      </c>
      <c r="H825" s="3">
        <f>+F825*75.11%</f>
        <v>244.49807199999998</v>
      </c>
      <c r="I825" s="3">
        <f>+F825*71.33%</f>
        <v>232.19341599999996</v>
      </c>
      <c r="J825" s="41">
        <f>+F825*0.9</f>
        <v>292.96800000000002</v>
      </c>
      <c r="K825" s="41">
        <f>+F825*0.9</f>
        <v>292.96800000000002</v>
      </c>
      <c r="L825" s="41">
        <f>+F825*0.8</f>
        <v>260.416</v>
      </c>
      <c r="M825" s="41">
        <f>89.3%*F825</f>
        <v>290.68935999999997</v>
      </c>
      <c r="N825" s="2">
        <f>+F825*82.17%</f>
        <v>267.479784</v>
      </c>
      <c r="O825" s="76">
        <f>+F825*0.74</f>
        <v>240.88479999999998</v>
      </c>
      <c r="P825" s="74">
        <f>+F825*76.6%</f>
        <v>249.34831999999994</v>
      </c>
      <c r="Q825" s="74" t="e">
        <f>+#REF!</f>
        <v>#REF!</v>
      </c>
      <c r="R825" s="74">
        <f t="shared" si="620"/>
        <v>290.68935999999997</v>
      </c>
    </row>
    <row r="826" spans="1:18" s="29" customFormat="1" ht="12" hidden="1" customHeight="1" x14ac:dyDescent="0.2">
      <c r="A826" s="6"/>
      <c r="B826" s="46"/>
      <c r="C826" s="45" t="s">
        <v>386</v>
      </c>
      <c r="D826" s="56" t="s">
        <v>140</v>
      </c>
      <c r="E826" s="45"/>
      <c r="F826" s="83">
        <v>178.48</v>
      </c>
      <c r="G826" s="3">
        <f>+F826*0.84</f>
        <v>149.92319999999998</v>
      </c>
      <c r="H826" s="3">
        <f>+F826*75.11%</f>
        <v>134.05632799999998</v>
      </c>
      <c r="I826" s="3">
        <f>+F826*71.33%</f>
        <v>127.30978399999998</v>
      </c>
      <c r="J826" s="41">
        <f>+F826*0.9</f>
        <v>160.63200000000001</v>
      </c>
      <c r="K826" s="41">
        <f>+F826*0.9</f>
        <v>160.63200000000001</v>
      </c>
      <c r="L826" s="41">
        <f>+F826*0.8</f>
        <v>142.78399999999999</v>
      </c>
      <c r="M826" s="41">
        <f>89.3%*F826</f>
        <v>159.38263999999998</v>
      </c>
      <c r="N826" s="2">
        <f>+F826*82.17%</f>
        <v>146.657016</v>
      </c>
      <c r="O826" s="76">
        <f>+F826*0.74</f>
        <v>132.0752</v>
      </c>
      <c r="P826" s="74">
        <f>+F826*76.6%</f>
        <v>136.71567999999996</v>
      </c>
      <c r="Q826" s="74" t="e">
        <f>+#REF!</f>
        <v>#REF!</v>
      </c>
      <c r="R826" s="74">
        <f t="shared" si="620"/>
        <v>159.38263999999998</v>
      </c>
    </row>
    <row r="827" spans="1:18" s="29" customFormat="1" ht="12" hidden="1" customHeight="1" x14ac:dyDescent="0.2">
      <c r="A827" s="6"/>
      <c r="B827" s="46"/>
      <c r="C827" s="45" t="s">
        <v>261</v>
      </c>
      <c r="D827" s="56" t="s">
        <v>262</v>
      </c>
      <c r="E827" s="45"/>
      <c r="F827" s="83">
        <v>233.77</v>
      </c>
      <c r="G827" s="3">
        <f>+F827*0.84</f>
        <v>196.36680000000001</v>
      </c>
      <c r="H827" s="3">
        <f>+F827*75.11%</f>
        <v>175.58464700000002</v>
      </c>
      <c r="I827" s="3">
        <f>+F827*71.33%</f>
        <v>166.748141</v>
      </c>
      <c r="J827" s="41">
        <f>+F827*0.9</f>
        <v>210.393</v>
      </c>
      <c r="K827" s="41">
        <f>+F827*0.9</f>
        <v>210.393</v>
      </c>
      <c r="L827" s="41">
        <f>+F827*0.8</f>
        <v>187.01600000000002</v>
      </c>
      <c r="M827" s="41">
        <f>89.3%*F827</f>
        <v>208.75661000000002</v>
      </c>
      <c r="N827" s="2">
        <f>+F827*82.17%</f>
        <v>192.088809</v>
      </c>
      <c r="O827" s="76">
        <f>+F827*0.74</f>
        <v>172.9898</v>
      </c>
      <c r="P827" s="74">
        <f>+F827*76.6%</f>
        <v>179.06781999999998</v>
      </c>
      <c r="Q827" s="74" t="e">
        <f>+#REF!</f>
        <v>#REF!</v>
      </c>
      <c r="R827" s="74">
        <f t="shared" si="620"/>
        <v>208.75661000000002</v>
      </c>
    </row>
    <row r="828" spans="1:18" s="29" customFormat="1" ht="12" hidden="1" customHeight="1" x14ac:dyDescent="0.2">
      <c r="A828" s="6"/>
      <c r="B828" s="46"/>
      <c r="C828" s="45"/>
      <c r="D828" s="56"/>
      <c r="E828" s="45"/>
      <c r="F828" s="82"/>
      <c r="G828" s="3"/>
      <c r="H828" s="3"/>
      <c r="I828" s="3"/>
      <c r="J828" s="41"/>
      <c r="K828" s="41"/>
      <c r="L828" s="41"/>
      <c r="M828" s="41"/>
      <c r="N828" s="2"/>
      <c r="O828" s="41"/>
      <c r="P828" s="74"/>
      <c r="Q828" s="74"/>
      <c r="R828" s="74"/>
    </row>
    <row r="829" spans="1:18" s="29" customFormat="1" ht="12" hidden="1" customHeight="1" x14ac:dyDescent="0.2">
      <c r="A829" s="6"/>
      <c r="C829" s="45"/>
      <c r="D829" s="56"/>
      <c r="E829" s="45"/>
      <c r="F829" s="82"/>
      <c r="G829" s="3"/>
      <c r="H829" s="3"/>
      <c r="I829" s="3"/>
      <c r="J829" s="41"/>
      <c r="K829" s="41"/>
      <c r="L829" s="41"/>
      <c r="M829" s="41"/>
      <c r="N829" s="2"/>
      <c r="O829" s="41"/>
      <c r="P829" s="74"/>
      <c r="Q829" s="74"/>
      <c r="R829" s="74"/>
    </row>
    <row r="830" spans="1:18" s="29" customFormat="1" ht="24" hidden="1" customHeight="1" x14ac:dyDescent="0.2">
      <c r="A830" s="6">
        <v>256</v>
      </c>
      <c r="B830" s="46" t="s">
        <v>443</v>
      </c>
      <c r="C830" s="45" t="s">
        <v>434</v>
      </c>
      <c r="D830" s="56" t="s">
        <v>360</v>
      </c>
      <c r="E830" s="45">
        <v>53600</v>
      </c>
      <c r="F830" s="83">
        <v>372.96</v>
      </c>
      <c r="G830" s="3">
        <f t="shared" ref="G830:G835" si="622">+F830*0.84</f>
        <v>313.28639999999996</v>
      </c>
      <c r="H830" s="3">
        <f>+F830*75.11%</f>
        <v>280.13025599999997</v>
      </c>
      <c r="I830" s="3">
        <f>+F830*71.33%</f>
        <v>266.03236799999996</v>
      </c>
      <c r="J830" s="41">
        <f>+F830*0.9</f>
        <v>335.66399999999999</v>
      </c>
      <c r="K830" s="41">
        <f>+F830*0.9</f>
        <v>335.66399999999999</v>
      </c>
      <c r="L830" s="41">
        <f>+F830*0.8</f>
        <v>298.36799999999999</v>
      </c>
      <c r="M830" s="41">
        <f>89.3%*F830</f>
        <v>333.05327999999997</v>
      </c>
      <c r="N830" s="2">
        <f>+F830*82.17%</f>
        <v>306.461232</v>
      </c>
      <c r="O830" s="41">
        <f>+F830*0.74</f>
        <v>275.99039999999997</v>
      </c>
      <c r="P830" s="76">
        <f>+F830*76.6%</f>
        <v>285.68735999999996</v>
      </c>
      <c r="Q830" s="76" t="e">
        <f>+#REF!</f>
        <v>#REF!</v>
      </c>
      <c r="R830" s="76">
        <f t="shared" si="620"/>
        <v>333.05327999999997</v>
      </c>
    </row>
    <row r="831" spans="1:18" s="29" customFormat="1" ht="12" hidden="1" customHeight="1" x14ac:dyDescent="0.2">
      <c r="A831" s="6"/>
      <c r="C831" s="45" t="s">
        <v>261</v>
      </c>
      <c r="D831" s="56" t="s">
        <v>262</v>
      </c>
      <c r="E831" s="45"/>
      <c r="F831" s="83">
        <v>195.42</v>
      </c>
      <c r="G831" s="3">
        <f t="shared" si="622"/>
        <v>164.15279999999998</v>
      </c>
      <c r="H831" s="3">
        <f>+F831*75.11%</f>
        <v>146.77996199999998</v>
      </c>
      <c r="I831" s="3">
        <f>+F831*71.33%</f>
        <v>139.39308599999998</v>
      </c>
      <c r="J831" s="41">
        <f>+F831*0.9</f>
        <v>175.87799999999999</v>
      </c>
      <c r="K831" s="41">
        <f>+F831*0.9</f>
        <v>175.87799999999999</v>
      </c>
      <c r="L831" s="41">
        <f>+F831*0.8</f>
        <v>156.33600000000001</v>
      </c>
      <c r="M831" s="41">
        <f>89.3%*F831</f>
        <v>174.51005999999998</v>
      </c>
      <c r="N831" s="2">
        <f>+F831*82.17%</f>
        <v>160.57661399999998</v>
      </c>
      <c r="O831" s="41">
        <f>+F831*0.74</f>
        <v>144.61079999999998</v>
      </c>
      <c r="P831" s="76">
        <f>+F831*76.6%</f>
        <v>149.69171999999998</v>
      </c>
      <c r="Q831" s="76" t="e">
        <f>+#REF!</f>
        <v>#REF!</v>
      </c>
      <c r="R831" s="76">
        <f t="shared" si="620"/>
        <v>174.51005999999998</v>
      </c>
    </row>
    <row r="832" spans="1:18" s="29" customFormat="1" ht="12" hidden="1" customHeight="1" x14ac:dyDescent="0.2">
      <c r="A832" s="6"/>
      <c r="B832" s="46"/>
      <c r="C832" s="45"/>
      <c r="D832" s="56"/>
      <c r="E832" s="45"/>
      <c r="F832" s="82"/>
      <c r="G832" s="3">
        <f t="shared" si="622"/>
        <v>0</v>
      </c>
      <c r="H832" s="3"/>
      <c r="I832" s="3"/>
      <c r="J832" s="41"/>
      <c r="K832" s="41"/>
      <c r="L832" s="41"/>
      <c r="M832" s="41"/>
      <c r="N832" s="2"/>
      <c r="O832" s="41"/>
      <c r="P832" s="76"/>
      <c r="Q832" s="76"/>
      <c r="R832" s="76"/>
    </row>
    <row r="833" spans="1:18" s="29" customFormat="1" ht="12" hidden="1" customHeight="1" x14ac:dyDescent="0.2">
      <c r="A833" s="6"/>
      <c r="C833" s="45"/>
      <c r="D833" s="56"/>
      <c r="E833" s="45"/>
      <c r="F833" s="82"/>
      <c r="G833" s="3">
        <f t="shared" si="622"/>
        <v>0</v>
      </c>
      <c r="H833" s="3"/>
      <c r="I833" s="3"/>
      <c r="J833" s="41"/>
      <c r="K833" s="41"/>
      <c r="L833" s="41"/>
      <c r="M833" s="41"/>
      <c r="N833" s="2"/>
      <c r="O833" s="41"/>
      <c r="P833" s="76"/>
      <c r="Q833" s="76"/>
      <c r="R833" s="76"/>
    </row>
    <row r="834" spans="1:18" s="29" customFormat="1" ht="24" hidden="1" customHeight="1" x14ac:dyDescent="0.2">
      <c r="A834" s="6">
        <v>257</v>
      </c>
      <c r="B834" s="46" t="s">
        <v>444</v>
      </c>
      <c r="C834" s="45" t="s">
        <v>268</v>
      </c>
      <c r="D834" s="56"/>
      <c r="E834" s="45">
        <v>53660</v>
      </c>
      <c r="F834" s="83">
        <v>372.96</v>
      </c>
      <c r="G834" s="3">
        <f t="shared" si="622"/>
        <v>313.28639999999996</v>
      </c>
      <c r="H834" s="3">
        <f>+F834*75.11%</f>
        <v>280.13025599999997</v>
      </c>
      <c r="I834" s="3">
        <f>+F834*71.33%</f>
        <v>266.03236799999996</v>
      </c>
      <c r="J834" s="41">
        <f>+F834*0.9</f>
        <v>335.66399999999999</v>
      </c>
      <c r="K834" s="41">
        <f>+F834*0.9</f>
        <v>335.66399999999999</v>
      </c>
      <c r="L834" s="41">
        <f>+F834*0.8</f>
        <v>298.36799999999999</v>
      </c>
      <c r="M834" s="41">
        <f>89.3%*F834</f>
        <v>333.05327999999997</v>
      </c>
      <c r="N834" s="2">
        <f>+F834*82.17%</f>
        <v>306.461232</v>
      </c>
      <c r="O834" s="41">
        <f>+F834*0.74</f>
        <v>275.99039999999997</v>
      </c>
      <c r="P834" s="76">
        <f>+F834*76.6%</f>
        <v>285.68735999999996</v>
      </c>
      <c r="Q834" s="76" t="e">
        <f>+#REF!</f>
        <v>#REF!</v>
      </c>
      <c r="R834" s="76">
        <f t="shared" si="620"/>
        <v>333.05327999999997</v>
      </c>
    </row>
    <row r="835" spans="1:18" s="29" customFormat="1" ht="12" hidden="1" customHeight="1" x14ac:dyDescent="0.2">
      <c r="A835" s="6"/>
      <c r="B835" s="46"/>
      <c r="C835" s="45" t="s">
        <v>261</v>
      </c>
      <c r="D835" s="56"/>
      <c r="E835" s="45"/>
      <c r="F835" s="83">
        <v>195.42</v>
      </c>
      <c r="G835" s="3">
        <f t="shared" si="622"/>
        <v>164.15279999999998</v>
      </c>
      <c r="H835" s="3">
        <f>+F835*75.11%</f>
        <v>146.77996199999998</v>
      </c>
      <c r="I835" s="3">
        <f>+F835*71.33%</f>
        <v>139.39308599999998</v>
      </c>
      <c r="J835" s="41">
        <f>+F835*0.9</f>
        <v>175.87799999999999</v>
      </c>
      <c r="K835" s="41">
        <f>+F835*0.9</f>
        <v>175.87799999999999</v>
      </c>
      <c r="L835" s="41">
        <f>+F835*0.8</f>
        <v>156.33600000000001</v>
      </c>
      <c r="M835" s="41">
        <f>89.3%*F835</f>
        <v>174.51005999999998</v>
      </c>
      <c r="N835" s="2">
        <f>+F835*82.17%</f>
        <v>160.57661399999998</v>
      </c>
      <c r="O835" s="41">
        <f>+F835*0.74</f>
        <v>144.61079999999998</v>
      </c>
      <c r="P835" s="76">
        <f>+F835*76.6%</f>
        <v>149.69171999999998</v>
      </c>
      <c r="Q835" s="76" t="e">
        <f>+#REF!</f>
        <v>#REF!</v>
      </c>
      <c r="R835" s="76">
        <f t="shared" si="620"/>
        <v>174.51005999999998</v>
      </c>
    </row>
    <row r="836" spans="1:18" s="29" customFormat="1" ht="12" hidden="1" customHeight="1" x14ac:dyDescent="0.2">
      <c r="A836" s="6"/>
      <c r="B836" s="46"/>
      <c r="C836" s="45"/>
      <c r="D836" s="56"/>
      <c r="E836" s="45"/>
      <c r="F836" s="82"/>
      <c r="G836" s="3"/>
      <c r="H836" s="3"/>
      <c r="I836" s="3"/>
      <c r="J836" s="41"/>
      <c r="K836" s="41"/>
      <c r="L836" s="41"/>
      <c r="M836" s="41"/>
      <c r="N836" s="2"/>
      <c r="O836" s="41"/>
      <c r="P836" s="76"/>
      <c r="Q836" s="76"/>
      <c r="R836" s="76"/>
    </row>
    <row r="837" spans="1:18" s="29" customFormat="1" ht="12" hidden="1" customHeight="1" x14ac:dyDescent="0.2">
      <c r="A837" s="6"/>
      <c r="B837" s="46"/>
      <c r="C837" s="45"/>
      <c r="D837" s="56"/>
      <c r="E837" s="45"/>
      <c r="F837" s="82"/>
      <c r="G837" s="3"/>
      <c r="H837" s="3"/>
      <c r="I837" s="3"/>
      <c r="J837" s="41"/>
      <c r="K837" s="41"/>
      <c r="L837" s="41"/>
      <c r="M837" s="41"/>
      <c r="N837" s="2"/>
      <c r="O837" s="41"/>
      <c r="P837" s="76"/>
      <c r="Q837" s="76"/>
      <c r="R837" s="76"/>
    </row>
    <row r="838" spans="1:18" s="29" customFormat="1" ht="24" x14ac:dyDescent="0.2">
      <c r="A838" s="6">
        <v>258</v>
      </c>
      <c r="B838" s="46" t="s">
        <v>445</v>
      </c>
      <c r="C838" s="45" t="s">
        <v>268</v>
      </c>
      <c r="D838" s="56" t="s">
        <v>18</v>
      </c>
      <c r="E838" s="45">
        <v>26600</v>
      </c>
      <c r="F838" s="91">
        <v>119.55</v>
      </c>
      <c r="G838" s="3">
        <f>+F838*0.84</f>
        <v>100.422</v>
      </c>
      <c r="H838" s="2">
        <f>+F838*0.7287</f>
        <v>87.116084999999998</v>
      </c>
      <c r="I838" s="2">
        <f>+F838*0.692</f>
        <v>82.728599999999986</v>
      </c>
      <c r="J838" s="2">
        <f>+F838*0.89</f>
        <v>106.3995</v>
      </c>
      <c r="K838" s="41">
        <f>+F838*0.9</f>
        <v>107.595</v>
      </c>
      <c r="L838" s="2">
        <f>+F838*0.789</f>
        <v>94.324950000000001</v>
      </c>
      <c r="M838" s="67">
        <f>0.885*F838</f>
        <v>105.80175</v>
      </c>
      <c r="N838" s="2">
        <f>+F838*0.26</f>
        <v>31.083000000000002</v>
      </c>
      <c r="O838" s="41">
        <f>+F838*0.8217</f>
        <v>98.234234999999998</v>
      </c>
      <c r="P838" s="76">
        <f>+F838*76.6%</f>
        <v>91.575299999999984</v>
      </c>
      <c r="Q838" s="74">
        <f>MIN(H838:P838)</f>
        <v>31.083000000000002</v>
      </c>
      <c r="R838" s="74">
        <f>MAX(H838:P838)</f>
        <v>107.595</v>
      </c>
    </row>
    <row r="839" spans="1:18" s="29" customFormat="1" ht="12" hidden="1" customHeight="1" x14ac:dyDescent="0.2">
      <c r="A839" s="6"/>
      <c r="B839" s="46"/>
      <c r="C839" s="45" t="s">
        <v>446</v>
      </c>
      <c r="D839" s="56" t="s">
        <v>266</v>
      </c>
      <c r="E839" s="45"/>
      <c r="F839" s="83">
        <v>53.03</v>
      </c>
      <c r="G839" s="3">
        <f>+F839*0.84</f>
        <v>44.545200000000001</v>
      </c>
      <c r="H839" s="3">
        <f>+F839*75.11%</f>
        <v>39.830832999999998</v>
      </c>
      <c r="I839" s="3">
        <f>+F839*71.33%</f>
        <v>37.826298999999999</v>
      </c>
      <c r="J839" s="41">
        <f>+F839*0.9</f>
        <v>47.727000000000004</v>
      </c>
      <c r="K839" s="41">
        <f>+F839*0.9</f>
        <v>47.727000000000004</v>
      </c>
      <c r="L839" s="41">
        <f>+F839*0.8</f>
        <v>42.424000000000007</v>
      </c>
      <c r="M839" s="41">
        <f>89.3%*F839</f>
        <v>47.355789999999999</v>
      </c>
      <c r="N839" s="2">
        <f>+F839*82.17%</f>
        <v>43.574750999999999</v>
      </c>
      <c r="O839" s="41">
        <f>+F839*0.74</f>
        <v>39.242199999999997</v>
      </c>
      <c r="P839" s="76">
        <f>+F839*76.6%</f>
        <v>40.620979999999996</v>
      </c>
      <c r="Q839" s="76" t="e">
        <f>+#REF!</f>
        <v>#REF!</v>
      </c>
      <c r="R839" s="76">
        <f t="shared" ref="R839:R900" si="623">+M839</f>
        <v>47.355789999999999</v>
      </c>
    </row>
    <row r="840" spans="1:18" s="29" customFormat="1" ht="12" hidden="1" customHeight="1" x14ac:dyDescent="0.2">
      <c r="A840" s="6"/>
      <c r="B840" s="46"/>
      <c r="C840" s="45" t="s">
        <v>432</v>
      </c>
      <c r="D840" s="56" t="s">
        <v>360</v>
      </c>
      <c r="E840" s="45">
        <v>26600</v>
      </c>
      <c r="F840" s="82"/>
      <c r="G840" s="3"/>
      <c r="H840" s="3"/>
      <c r="I840" s="3"/>
      <c r="J840" s="41"/>
      <c r="K840" s="41"/>
      <c r="L840" s="41"/>
      <c r="M840" s="41"/>
      <c r="N840" s="2"/>
      <c r="O840" s="41"/>
      <c r="P840" s="74"/>
      <c r="Q840" s="74"/>
      <c r="R840" s="74"/>
    </row>
    <row r="841" spans="1:18" s="29" customFormat="1" ht="12" hidden="1" customHeight="1" x14ac:dyDescent="0.2">
      <c r="A841" s="6"/>
      <c r="C841" s="45"/>
      <c r="D841" s="56"/>
      <c r="E841" s="45"/>
      <c r="F841" s="82"/>
      <c r="G841" s="3"/>
      <c r="H841" s="3"/>
      <c r="I841" s="3"/>
      <c r="J841" s="41"/>
      <c r="K841" s="41"/>
      <c r="L841" s="41"/>
      <c r="M841" s="41"/>
      <c r="N841" s="2"/>
      <c r="O841" s="41"/>
      <c r="P841" s="74"/>
      <c r="Q841" s="74"/>
      <c r="R841" s="74"/>
    </row>
    <row r="842" spans="1:18" s="29" customFormat="1" ht="12" x14ac:dyDescent="0.2">
      <c r="A842" s="6">
        <v>259</v>
      </c>
      <c r="B842" s="29" t="s">
        <v>447</v>
      </c>
      <c r="C842" s="45" t="s">
        <v>268</v>
      </c>
      <c r="D842" s="56" t="s">
        <v>18</v>
      </c>
      <c r="E842" s="45">
        <v>24600</v>
      </c>
      <c r="F842" s="91">
        <v>119.55</v>
      </c>
      <c r="G842" s="3">
        <f t="shared" ref="G842:G845" si="624">+F842*0.84</f>
        <v>100.422</v>
      </c>
      <c r="H842" s="2">
        <f>+F842*0.7287</f>
        <v>87.116084999999998</v>
      </c>
      <c r="I842" s="2">
        <f>+F842*0.692</f>
        <v>82.728599999999986</v>
      </c>
      <c r="J842" s="2">
        <f>+F842*0.89</f>
        <v>106.3995</v>
      </c>
      <c r="K842" s="41">
        <f>+F842*0.9</f>
        <v>107.595</v>
      </c>
      <c r="L842" s="2">
        <f>+F842*0.789</f>
        <v>94.324950000000001</v>
      </c>
      <c r="M842" s="67">
        <f>0.885*F842</f>
        <v>105.80175</v>
      </c>
      <c r="N842" s="2">
        <f>+F842*0.26</f>
        <v>31.083000000000002</v>
      </c>
      <c r="O842" s="41">
        <f>+F842*0.8217</f>
        <v>98.234234999999998</v>
      </c>
      <c r="P842" s="76">
        <f>+F842*76.6%</f>
        <v>91.575299999999984</v>
      </c>
      <c r="Q842" s="74">
        <f>MIN(H842:P842)</f>
        <v>31.083000000000002</v>
      </c>
      <c r="R842" s="74">
        <f>MAX(H842:P842)</f>
        <v>107.595</v>
      </c>
    </row>
    <row r="843" spans="1:18" s="29" customFormat="1" ht="12" hidden="1" customHeight="1" x14ac:dyDescent="0.2">
      <c r="A843" s="6"/>
      <c r="B843" s="46"/>
      <c r="C843" s="45" t="s">
        <v>261</v>
      </c>
      <c r="D843" s="56" t="s">
        <v>262</v>
      </c>
      <c r="E843" s="45"/>
      <c r="F843" s="83">
        <v>429.59</v>
      </c>
      <c r="G843" s="3">
        <f t="shared" si="624"/>
        <v>360.85559999999998</v>
      </c>
      <c r="H843" s="3">
        <f t="shared" ref="H843:H845" si="625">+F843*75.11%</f>
        <v>322.66504899999995</v>
      </c>
      <c r="I843" s="3">
        <f t="shared" ref="I843:I845" si="626">+F843*71.33%</f>
        <v>306.42654699999997</v>
      </c>
      <c r="J843" s="41">
        <f>+F843*0.9</f>
        <v>386.63099999999997</v>
      </c>
      <c r="K843" s="41">
        <f>+F843*0.9</f>
        <v>386.63099999999997</v>
      </c>
      <c r="L843" s="41">
        <f>+F843*0.8</f>
        <v>343.67200000000003</v>
      </c>
      <c r="M843" s="41">
        <f>89.3%*F843</f>
        <v>383.62387000000001</v>
      </c>
      <c r="N843" s="2">
        <f>+F843*82.17%</f>
        <v>352.994103</v>
      </c>
      <c r="O843" s="41">
        <f>+F843*0.74</f>
        <v>317.89659999999998</v>
      </c>
      <c r="P843" s="76">
        <f>+F843*76.6%</f>
        <v>329.06593999999996</v>
      </c>
      <c r="Q843" s="76" t="e">
        <f>+#REF!</f>
        <v>#REF!</v>
      </c>
      <c r="R843" s="76">
        <f t="shared" si="623"/>
        <v>383.62387000000001</v>
      </c>
    </row>
    <row r="844" spans="1:18" s="29" customFormat="1" ht="12" hidden="1" customHeight="1" x14ac:dyDescent="0.2">
      <c r="A844" s="6"/>
      <c r="B844" s="46"/>
      <c r="C844" s="45" t="s">
        <v>439</v>
      </c>
      <c r="D844" s="56" t="s">
        <v>266</v>
      </c>
      <c r="E844" s="45"/>
      <c r="F844" s="83">
        <v>255.14</v>
      </c>
      <c r="G844" s="3">
        <f t="shared" si="624"/>
        <v>214.31759999999997</v>
      </c>
      <c r="H844" s="3">
        <f t="shared" si="625"/>
        <v>191.63565399999999</v>
      </c>
      <c r="I844" s="3">
        <f t="shared" si="626"/>
        <v>181.99136199999998</v>
      </c>
      <c r="J844" s="41">
        <f>+F844*0.9</f>
        <v>229.626</v>
      </c>
      <c r="K844" s="41">
        <f>+F844*0.9</f>
        <v>229.626</v>
      </c>
      <c r="L844" s="41">
        <f>+F844*0.8</f>
        <v>204.11199999999999</v>
      </c>
      <c r="M844" s="41">
        <f>89.3%*F844</f>
        <v>227.84001999999998</v>
      </c>
      <c r="N844" s="2">
        <f>+F844*82.17%</f>
        <v>209.64853799999997</v>
      </c>
      <c r="O844" s="41">
        <f>+F844*0.74</f>
        <v>188.80359999999999</v>
      </c>
      <c r="P844" s="76">
        <f>+F844*76.6%</f>
        <v>195.43723999999997</v>
      </c>
      <c r="Q844" s="76" t="e">
        <f>+#REF!</f>
        <v>#REF!</v>
      </c>
      <c r="R844" s="76">
        <f t="shared" si="623"/>
        <v>227.84001999999998</v>
      </c>
    </row>
    <row r="845" spans="1:18" s="29" customFormat="1" ht="12" hidden="1" customHeight="1" x14ac:dyDescent="0.2">
      <c r="A845" s="6"/>
      <c r="B845" s="46"/>
      <c r="C845" s="45" t="s">
        <v>386</v>
      </c>
      <c r="D845" s="56" t="s">
        <v>140</v>
      </c>
      <c r="E845" s="45"/>
      <c r="F845" s="83">
        <v>990.95</v>
      </c>
      <c r="G845" s="3">
        <f t="shared" si="624"/>
        <v>832.39800000000002</v>
      </c>
      <c r="H845" s="3">
        <f t="shared" si="625"/>
        <v>744.30254500000001</v>
      </c>
      <c r="I845" s="3">
        <f t="shared" si="626"/>
        <v>706.84463499999993</v>
      </c>
      <c r="J845" s="41">
        <f>+F845*0.9</f>
        <v>891.85500000000002</v>
      </c>
      <c r="K845" s="41">
        <f>+F845*0.9</f>
        <v>891.85500000000002</v>
      </c>
      <c r="L845" s="41">
        <f>+F845*0.8</f>
        <v>792.7600000000001</v>
      </c>
      <c r="M845" s="41">
        <f>89.3%*F845</f>
        <v>884.91835000000003</v>
      </c>
      <c r="N845" s="2">
        <f>+F845*82.17%</f>
        <v>814.26361500000007</v>
      </c>
      <c r="O845" s="41">
        <f>+F845*0.74</f>
        <v>733.303</v>
      </c>
      <c r="P845" s="76">
        <f>+F845*76.6%</f>
        <v>759.06769999999995</v>
      </c>
      <c r="Q845" s="76" t="e">
        <f>+#REF!</f>
        <v>#REF!</v>
      </c>
      <c r="R845" s="76">
        <f t="shared" si="623"/>
        <v>884.91835000000003</v>
      </c>
    </row>
    <row r="846" spans="1:18" s="29" customFormat="1" ht="12" hidden="1" customHeight="1" x14ac:dyDescent="0.2">
      <c r="A846" s="6"/>
      <c r="B846" s="46"/>
      <c r="C846" s="45" t="s">
        <v>434</v>
      </c>
      <c r="D846" s="56" t="s">
        <v>360</v>
      </c>
      <c r="E846" s="45"/>
      <c r="F846" s="83">
        <v>1002.68</v>
      </c>
      <c r="G846" s="3">
        <f t="shared" ref="G846" si="627">+F846*0.84</f>
        <v>842.25119999999993</v>
      </c>
      <c r="H846" s="3">
        <f t="shared" ref="H846" si="628">+F846*75.11%</f>
        <v>753.11294799999996</v>
      </c>
      <c r="I846" s="3">
        <f t="shared" ref="I846" si="629">+F846*71.33%</f>
        <v>715.21164399999986</v>
      </c>
      <c r="J846" s="41">
        <f>+F846*0.9</f>
        <v>902.41199999999992</v>
      </c>
      <c r="K846" s="41">
        <f>+F846*0.9</f>
        <v>902.41199999999992</v>
      </c>
      <c r="L846" s="41">
        <f>+F846*0.8</f>
        <v>802.14400000000001</v>
      </c>
      <c r="M846" s="41">
        <f>89.3%*F846</f>
        <v>895.39323999999999</v>
      </c>
      <c r="N846" s="2">
        <f>+F846*82.17%</f>
        <v>823.90215599999999</v>
      </c>
      <c r="O846" s="41">
        <f>+F846*0.74</f>
        <v>741.98320000000001</v>
      </c>
      <c r="P846" s="76">
        <f>+F846*76.6%</f>
        <v>768.05287999999985</v>
      </c>
      <c r="Q846" s="76" t="e">
        <f>+#REF!</f>
        <v>#REF!</v>
      </c>
      <c r="R846" s="76">
        <f t="shared" si="623"/>
        <v>895.39323999999999</v>
      </c>
    </row>
    <row r="847" spans="1:18" s="29" customFormat="1" ht="12" hidden="1" customHeight="1" x14ac:dyDescent="0.2">
      <c r="A847" s="6"/>
      <c r="C847" s="45"/>
      <c r="D847" s="56"/>
      <c r="E847" s="45"/>
      <c r="F847" s="82"/>
      <c r="G847" s="3"/>
      <c r="H847" s="3"/>
      <c r="I847" s="3"/>
      <c r="J847" s="41"/>
      <c r="K847" s="41"/>
      <c r="L847" s="41"/>
      <c r="M847" s="41"/>
      <c r="N847" s="2"/>
      <c r="O847" s="41"/>
      <c r="P847" s="76"/>
      <c r="Q847" s="76"/>
      <c r="R847" s="76"/>
    </row>
    <row r="848" spans="1:18" s="29" customFormat="1" ht="24" x14ac:dyDescent="0.2">
      <c r="A848" s="6">
        <v>260</v>
      </c>
      <c r="B848" s="46" t="s">
        <v>448</v>
      </c>
      <c r="C848" s="45" t="s">
        <v>338</v>
      </c>
      <c r="D848" s="56" t="s">
        <v>18</v>
      </c>
      <c r="E848" s="45">
        <v>24201</v>
      </c>
      <c r="F848" s="91">
        <v>1625.22</v>
      </c>
      <c r="G848" s="3">
        <f t="shared" ref="G848:G855" si="630">+F848*0.84</f>
        <v>1365.1848</v>
      </c>
      <c r="H848" s="2">
        <f>+F848*0.7287</f>
        <v>1184.297814</v>
      </c>
      <c r="I848" s="2">
        <f>+F848*0.692</f>
        <v>1124.6522399999999</v>
      </c>
      <c r="J848" s="2">
        <f>+F848*0.89</f>
        <v>1446.4458</v>
      </c>
      <c r="K848" s="41">
        <f t="shared" ref="K848:K855" si="631">+F848*0.9</f>
        <v>1462.6980000000001</v>
      </c>
      <c r="L848" s="2">
        <f>+F848*0.789</f>
        <v>1282.2985800000001</v>
      </c>
      <c r="M848" s="67">
        <f>0.885*F848</f>
        <v>1438.3197</v>
      </c>
      <c r="N848" s="2">
        <f>+F848*0.26</f>
        <v>422.55720000000002</v>
      </c>
      <c r="O848" s="41">
        <f>+F848*0.8217</f>
        <v>1335.443274</v>
      </c>
      <c r="P848" s="76">
        <f t="shared" ref="P848:P855" si="632">+F848*76.6%</f>
        <v>1244.9185199999999</v>
      </c>
      <c r="Q848" s="74">
        <f>MIN(H848:P848)</f>
        <v>422.55720000000002</v>
      </c>
      <c r="R848" s="74">
        <f>MAX(H848:P848)</f>
        <v>1462.6980000000001</v>
      </c>
    </row>
    <row r="849" spans="1:18" s="29" customFormat="1" ht="12" hidden="1" customHeight="1" x14ac:dyDescent="0.2">
      <c r="A849" s="6"/>
      <c r="B849" s="46"/>
      <c r="C849" s="45" t="s">
        <v>261</v>
      </c>
      <c r="D849" s="56" t="s">
        <v>262</v>
      </c>
      <c r="E849" s="45"/>
      <c r="F849" s="83">
        <v>199.65</v>
      </c>
      <c r="G849" s="3">
        <f t="shared" si="630"/>
        <v>167.70599999999999</v>
      </c>
      <c r="H849" s="3">
        <f t="shared" ref="H849:H855" si="633">+F849*75.11%</f>
        <v>149.95711500000002</v>
      </c>
      <c r="I849" s="3">
        <f t="shared" ref="I849:I855" si="634">+F849*71.33%</f>
        <v>142.41034499999998</v>
      </c>
      <c r="J849" s="41">
        <f t="shared" ref="J849:J855" si="635">+F849*0.9</f>
        <v>179.685</v>
      </c>
      <c r="K849" s="41">
        <f t="shared" si="631"/>
        <v>179.685</v>
      </c>
      <c r="L849" s="41">
        <f t="shared" ref="L849:L855" si="636">+F849*0.8</f>
        <v>159.72000000000003</v>
      </c>
      <c r="M849" s="41">
        <f t="shared" ref="M849:M855" si="637">89.3%*F849</f>
        <v>178.28745000000001</v>
      </c>
      <c r="N849" s="2">
        <f t="shared" ref="N849:N855" si="638">+F849*82.17%</f>
        <v>164.05240499999999</v>
      </c>
      <c r="O849" s="41">
        <f t="shared" ref="O849:O855" si="639">+F849*0.74</f>
        <v>147.74100000000001</v>
      </c>
      <c r="P849" s="76">
        <f t="shared" si="632"/>
        <v>152.93189999999998</v>
      </c>
      <c r="Q849" s="76" t="e">
        <f>+#REF!</f>
        <v>#REF!</v>
      </c>
      <c r="R849" s="76">
        <f t="shared" si="623"/>
        <v>178.28745000000001</v>
      </c>
    </row>
    <row r="850" spans="1:18" s="29" customFormat="1" ht="12" hidden="1" customHeight="1" x14ac:dyDescent="0.2">
      <c r="A850" s="6"/>
      <c r="B850" s="46"/>
      <c r="C850" s="45" t="s">
        <v>265</v>
      </c>
      <c r="D850" s="56" t="s">
        <v>266</v>
      </c>
      <c r="E850" s="45"/>
      <c r="F850" s="83">
        <v>1680.36</v>
      </c>
      <c r="G850" s="3">
        <f t="shared" si="630"/>
        <v>1411.5023999999999</v>
      </c>
      <c r="H850" s="3">
        <f t="shared" si="633"/>
        <v>1262.1183959999998</v>
      </c>
      <c r="I850" s="3">
        <f t="shared" si="634"/>
        <v>1198.6007879999997</v>
      </c>
      <c r="J850" s="41">
        <f t="shared" si="635"/>
        <v>1512.3239999999998</v>
      </c>
      <c r="K850" s="41">
        <f t="shared" si="631"/>
        <v>1512.3239999999998</v>
      </c>
      <c r="L850" s="41">
        <f t="shared" si="636"/>
        <v>1344.288</v>
      </c>
      <c r="M850" s="41">
        <f t="shared" si="637"/>
        <v>1500.5614799999998</v>
      </c>
      <c r="N850" s="2">
        <f t="shared" si="638"/>
        <v>1380.751812</v>
      </c>
      <c r="O850" s="41">
        <f t="shared" si="639"/>
        <v>1243.4664</v>
      </c>
      <c r="P850" s="76">
        <f t="shared" si="632"/>
        <v>1287.1557599999999</v>
      </c>
      <c r="Q850" s="76" t="e">
        <f>+#REF!</f>
        <v>#REF!</v>
      </c>
      <c r="R850" s="76">
        <f t="shared" si="623"/>
        <v>1500.5614799999998</v>
      </c>
    </row>
    <row r="851" spans="1:18" s="29" customFormat="1" ht="12" hidden="1" customHeight="1" x14ac:dyDescent="0.2">
      <c r="A851" s="6"/>
      <c r="B851" s="46"/>
      <c r="C851" s="45" t="s">
        <v>449</v>
      </c>
      <c r="D851" s="56" t="s">
        <v>49</v>
      </c>
      <c r="E851" s="45"/>
      <c r="F851" s="83">
        <v>156.44999999999999</v>
      </c>
      <c r="G851" s="3">
        <f t="shared" si="630"/>
        <v>131.41799999999998</v>
      </c>
      <c r="H851" s="3">
        <f t="shared" si="633"/>
        <v>117.50959499999999</v>
      </c>
      <c r="I851" s="3">
        <f t="shared" si="634"/>
        <v>111.59578499999998</v>
      </c>
      <c r="J851" s="41">
        <f t="shared" si="635"/>
        <v>140.80500000000001</v>
      </c>
      <c r="K851" s="41">
        <f t="shared" si="631"/>
        <v>140.80500000000001</v>
      </c>
      <c r="L851" s="41">
        <f t="shared" si="636"/>
        <v>125.16</v>
      </c>
      <c r="M851" s="41">
        <f t="shared" si="637"/>
        <v>139.70984999999999</v>
      </c>
      <c r="N851" s="2">
        <f t="shared" si="638"/>
        <v>128.55496499999998</v>
      </c>
      <c r="O851" s="41">
        <f t="shared" si="639"/>
        <v>115.773</v>
      </c>
      <c r="P851" s="76">
        <f t="shared" si="632"/>
        <v>119.84069999999997</v>
      </c>
      <c r="Q851" s="76" t="e">
        <f>+#REF!</f>
        <v>#REF!</v>
      </c>
      <c r="R851" s="76">
        <f t="shared" si="623"/>
        <v>139.70984999999999</v>
      </c>
    </row>
    <row r="852" spans="1:18" s="29" customFormat="1" ht="12" hidden="1" customHeight="1" x14ac:dyDescent="0.2">
      <c r="A852" s="6"/>
      <c r="B852" s="46"/>
      <c r="C852" s="45" t="s">
        <v>386</v>
      </c>
      <c r="D852" s="56" t="s">
        <v>140</v>
      </c>
      <c r="E852" s="45"/>
      <c r="F852" s="83">
        <v>1038.26</v>
      </c>
      <c r="G852" s="3">
        <f t="shared" si="630"/>
        <v>872.13839999999993</v>
      </c>
      <c r="H852" s="3">
        <f t="shared" si="633"/>
        <v>779.837086</v>
      </c>
      <c r="I852" s="3">
        <f t="shared" si="634"/>
        <v>740.59085799999991</v>
      </c>
      <c r="J852" s="41">
        <f t="shared" si="635"/>
        <v>934.43399999999997</v>
      </c>
      <c r="K852" s="41">
        <f t="shared" si="631"/>
        <v>934.43399999999997</v>
      </c>
      <c r="L852" s="41">
        <f t="shared" si="636"/>
        <v>830.60800000000006</v>
      </c>
      <c r="M852" s="41">
        <f t="shared" si="637"/>
        <v>927.16618000000005</v>
      </c>
      <c r="N852" s="2">
        <f t="shared" si="638"/>
        <v>853.13824199999999</v>
      </c>
      <c r="O852" s="41">
        <f t="shared" si="639"/>
        <v>768.31240000000003</v>
      </c>
      <c r="P852" s="76">
        <f t="shared" si="632"/>
        <v>795.30715999999984</v>
      </c>
      <c r="Q852" s="76" t="e">
        <f>+#REF!</f>
        <v>#REF!</v>
      </c>
      <c r="R852" s="76">
        <f t="shared" si="623"/>
        <v>927.16618000000005</v>
      </c>
    </row>
    <row r="853" spans="1:18" s="29" customFormat="1" ht="24" hidden="1" customHeight="1" x14ac:dyDescent="0.2">
      <c r="A853" s="6"/>
      <c r="B853" s="46"/>
      <c r="C853" s="45" t="s">
        <v>448</v>
      </c>
      <c r="D853" s="56" t="s">
        <v>247</v>
      </c>
      <c r="E853" s="45">
        <v>24201</v>
      </c>
      <c r="F853" s="83">
        <v>2880.02</v>
      </c>
      <c r="G853" s="47">
        <f t="shared" si="630"/>
        <v>2419.2167999999997</v>
      </c>
      <c r="H853" s="47">
        <f t="shared" si="633"/>
        <v>2163.1830220000002</v>
      </c>
      <c r="I853" s="47">
        <f t="shared" si="634"/>
        <v>2054.3182659999998</v>
      </c>
      <c r="J853" s="47">
        <f t="shared" si="635"/>
        <v>2592.018</v>
      </c>
      <c r="K853" s="47">
        <f t="shared" si="631"/>
        <v>2592.018</v>
      </c>
      <c r="L853" s="47">
        <f t="shared" si="636"/>
        <v>2304.0160000000001</v>
      </c>
      <c r="M853" s="47">
        <f t="shared" si="637"/>
        <v>2571.8578600000001</v>
      </c>
      <c r="N853" s="2">
        <f t="shared" si="638"/>
        <v>2366.5124339999998</v>
      </c>
      <c r="O853" s="41">
        <f t="shared" si="639"/>
        <v>2131.2147999999997</v>
      </c>
      <c r="P853" s="76">
        <f t="shared" si="632"/>
        <v>2206.0953199999999</v>
      </c>
      <c r="Q853" s="76" t="e">
        <f>+#REF!</f>
        <v>#REF!</v>
      </c>
      <c r="R853" s="76">
        <f t="shared" si="623"/>
        <v>2571.8578600000001</v>
      </c>
    </row>
    <row r="854" spans="1:18" s="29" customFormat="1" ht="12" hidden="1" customHeight="1" x14ac:dyDescent="0.2">
      <c r="A854" s="6"/>
      <c r="B854" s="46"/>
      <c r="C854" s="45" t="s">
        <v>450</v>
      </c>
      <c r="D854" s="56" t="s">
        <v>243</v>
      </c>
      <c r="E854" s="45"/>
      <c r="F854" s="83">
        <v>635.36</v>
      </c>
      <c r="G854" s="3">
        <f t="shared" si="630"/>
        <v>533.70240000000001</v>
      </c>
      <c r="H854" s="3">
        <f t="shared" si="633"/>
        <v>477.21889600000003</v>
      </c>
      <c r="I854" s="3">
        <f t="shared" si="634"/>
        <v>453.20228799999995</v>
      </c>
      <c r="J854" s="41">
        <f t="shared" si="635"/>
        <v>571.82400000000007</v>
      </c>
      <c r="K854" s="41">
        <f t="shared" si="631"/>
        <v>571.82400000000007</v>
      </c>
      <c r="L854" s="41">
        <f t="shared" si="636"/>
        <v>508.28800000000001</v>
      </c>
      <c r="M854" s="41">
        <f t="shared" si="637"/>
        <v>567.37648000000002</v>
      </c>
      <c r="N854" s="2">
        <f t="shared" si="638"/>
        <v>522.07531200000005</v>
      </c>
      <c r="O854" s="41">
        <f t="shared" si="639"/>
        <v>470.16640000000001</v>
      </c>
      <c r="P854" s="76">
        <f t="shared" si="632"/>
        <v>486.68575999999996</v>
      </c>
      <c r="Q854" s="76" t="e">
        <f>+#REF!</f>
        <v>#REF!</v>
      </c>
      <c r="R854" s="76">
        <f t="shared" si="623"/>
        <v>567.37648000000002</v>
      </c>
    </row>
    <row r="855" spans="1:18" s="29" customFormat="1" ht="12" hidden="1" customHeight="1" x14ac:dyDescent="0.2">
      <c r="A855" s="6"/>
      <c r="B855" s="46"/>
      <c r="C855" s="45" t="s">
        <v>289</v>
      </c>
      <c r="D855" s="56" t="s">
        <v>249</v>
      </c>
      <c r="E855" s="45"/>
      <c r="F855" s="83">
        <v>245.12</v>
      </c>
      <c r="G855" s="47">
        <f t="shared" si="630"/>
        <v>205.9008</v>
      </c>
      <c r="H855" s="47">
        <f t="shared" si="633"/>
        <v>184.109632</v>
      </c>
      <c r="I855" s="47">
        <f t="shared" si="634"/>
        <v>174.84409599999998</v>
      </c>
      <c r="J855" s="47">
        <f t="shared" si="635"/>
        <v>220.608</v>
      </c>
      <c r="K855" s="47">
        <f t="shared" si="631"/>
        <v>220.608</v>
      </c>
      <c r="L855" s="47">
        <f t="shared" si="636"/>
        <v>196.096</v>
      </c>
      <c r="M855" s="47">
        <f t="shared" si="637"/>
        <v>218.89216000000002</v>
      </c>
      <c r="N855" s="2">
        <f t="shared" si="638"/>
        <v>201.41510400000001</v>
      </c>
      <c r="O855" s="41">
        <f t="shared" si="639"/>
        <v>181.3888</v>
      </c>
      <c r="P855" s="76">
        <f t="shared" si="632"/>
        <v>187.76191999999998</v>
      </c>
      <c r="Q855" s="76" t="e">
        <f>+#REF!</f>
        <v>#REF!</v>
      </c>
      <c r="R855" s="76">
        <f t="shared" si="623"/>
        <v>218.89216000000002</v>
      </c>
    </row>
    <row r="856" spans="1:18" ht="15" hidden="1" customHeight="1" x14ac:dyDescent="0.25">
      <c r="A856" s="6"/>
      <c r="F856" s="42"/>
      <c r="N856" s="2"/>
      <c r="O856" s="41"/>
      <c r="P856" s="74"/>
      <c r="Q856" s="74"/>
      <c r="R856" s="74"/>
    </row>
    <row r="857" spans="1:18" ht="15" hidden="1" customHeight="1" x14ac:dyDescent="0.25">
      <c r="F857" s="42"/>
      <c r="N857" s="2"/>
      <c r="O857" s="41"/>
      <c r="P857" s="74"/>
      <c r="Q857" s="74"/>
      <c r="R857" s="74"/>
    </row>
    <row r="858" spans="1:18" s="12" customFormat="1" ht="56.25" hidden="1" customHeight="1" x14ac:dyDescent="0.3">
      <c r="A858" s="13"/>
      <c r="B858" s="8" t="s">
        <v>80</v>
      </c>
      <c r="C858" s="8"/>
      <c r="D858" s="50" t="s">
        <v>1</v>
      </c>
      <c r="E858" s="9" t="s">
        <v>2</v>
      </c>
      <c r="F858" s="9"/>
      <c r="G858" s="10"/>
      <c r="H858" s="103" t="s">
        <v>3</v>
      </c>
      <c r="I858" s="103"/>
      <c r="J858" s="8" t="s">
        <v>4</v>
      </c>
      <c r="K858" s="104" t="s">
        <v>5</v>
      </c>
      <c r="L858" s="104"/>
      <c r="M858" s="11" t="s">
        <v>6</v>
      </c>
      <c r="N858" s="10" t="s">
        <v>7</v>
      </c>
      <c r="O858" s="9" t="s">
        <v>7</v>
      </c>
      <c r="P858" s="70" t="s">
        <v>8</v>
      </c>
      <c r="Q858" s="35" t="s">
        <v>9</v>
      </c>
      <c r="R858" s="75" t="s">
        <v>10</v>
      </c>
    </row>
    <row r="859" spans="1:18" ht="18.75" hidden="1" customHeight="1" x14ac:dyDescent="0.3">
      <c r="A859" s="7"/>
      <c r="F859" s="42"/>
      <c r="G859" s="1" t="s">
        <v>11</v>
      </c>
      <c r="H859" s="1" t="s">
        <v>12</v>
      </c>
      <c r="I859" s="1" t="s">
        <v>13</v>
      </c>
      <c r="J859" s="16" t="s">
        <v>14</v>
      </c>
      <c r="K859" s="16" t="s">
        <v>14</v>
      </c>
      <c r="L859" s="1" t="s">
        <v>15</v>
      </c>
      <c r="M859" s="16" t="s">
        <v>14</v>
      </c>
      <c r="N859" s="16" t="s">
        <v>14</v>
      </c>
      <c r="O859" s="32" t="s">
        <v>16</v>
      </c>
      <c r="Q859" s="74"/>
      <c r="R859" s="74"/>
    </row>
    <row r="860" spans="1:18" s="26" customFormat="1" ht="30" hidden="1" customHeight="1" x14ac:dyDescent="0.3">
      <c r="A860" s="13"/>
      <c r="B860" s="27" t="s">
        <v>81</v>
      </c>
      <c r="C860" s="28" t="s">
        <v>82</v>
      </c>
      <c r="D860" s="54"/>
      <c r="E860" s="11" t="s">
        <v>83</v>
      </c>
      <c r="F860" s="9"/>
      <c r="G860" s="9"/>
      <c r="H860" s="42"/>
      <c r="I860" s="42"/>
      <c r="J860" s="43"/>
      <c r="K860" s="43"/>
      <c r="L860" s="43"/>
      <c r="M860" s="43"/>
      <c r="N860" s="2"/>
      <c r="O860" s="41"/>
      <c r="P860" s="74"/>
      <c r="Q860" s="74"/>
      <c r="R860" s="74"/>
    </row>
    <row r="861" spans="1:18" s="29" customFormat="1" ht="15" hidden="1" customHeight="1" x14ac:dyDescent="0.2">
      <c r="A861" s="26"/>
      <c r="B861" s="46"/>
      <c r="C861" s="45"/>
      <c r="D861" s="56"/>
      <c r="E861" s="45"/>
      <c r="F861" s="72"/>
      <c r="G861" s="3"/>
      <c r="H861" s="3"/>
      <c r="I861" s="3"/>
      <c r="J861" s="41"/>
      <c r="K861" s="41"/>
      <c r="L861" s="41"/>
      <c r="M861" s="41"/>
      <c r="N861" s="2"/>
      <c r="O861" s="41"/>
      <c r="P861" s="74"/>
      <c r="Q861" s="74"/>
      <c r="R861" s="74"/>
    </row>
    <row r="862" spans="1:18" s="29" customFormat="1" ht="12" hidden="1" customHeight="1" x14ac:dyDescent="0.2">
      <c r="A862" s="6"/>
      <c r="C862" s="45"/>
      <c r="D862" s="56"/>
      <c r="E862" s="45"/>
      <c r="F862" s="72"/>
      <c r="G862" s="3"/>
      <c r="H862" s="3"/>
      <c r="I862" s="3"/>
      <c r="J862" s="41"/>
      <c r="K862" s="41"/>
      <c r="L862" s="41"/>
      <c r="M862" s="41"/>
      <c r="N862" s="2"/>
      <c r="O862" s="41"/>
      <c r="P862" s="74"/>
      <c r="Q862" s="74"/>
      <c r="R862" s="74"/>
    </row>
    <row r="863" spans="1:18" s="29" customFormat="1" ht="12" x14ac:dyDescent="0.2">
      <c r="A863" s="6">
        <v>261</v>
      </c>
      <c r="B863" s="46" t="s">
        <v>451</v>
      </c>
      <c r="C863" s="45" t="s">
        <v>268</v>
      </c>
      <c r="D863" s="56" t="s">
        <v>18</v>
      </c>
      <c r="E863" s="45">
        <v>27340</v>
      </c>
      <c r="F863" s="95">
        <v>1207.8</v>
      </c>
      <c r="G863" s="3">
        <f t="shared" ref="G863:G869" si="640">+F863*0.84</f>
        <v>1014.5519999999999</v>
      </c>
      <c r="H863" s="2">
        <f>+F863*0.7287</f>
        <v>880.12386000000004</v>
      </c>
      <c r="I863" s="2">
        <f>+F863*0.692</f>
        <v>835.79759999999987</v>
      </c>
      <c r="J863" s="2">
        <f>+F863*0.89</f>
        <v>1074.942</v>
      </c>
      <c r="K863" s="41">
        <f t="shared" ref="K863:K869" si="641">+F863*0.9</f>
        <v>1087.02</v>
      </c>
      <c r="L863" s="2">
        <f>+F863*0.789</f>
        <v>952.95420000000001</v>
      </c>
      <c r="M863" s="67">
        <f>0.885*F863</f>
        <v>1068.903</v>
      </c>
      <c r="N863" s="2">
        <f>+F863*0.26</f>
        <v>314.02800000000002</v>
      </c>
      <c r="O863" s="41">
        <f>+F863*0.8217</f>
        <v>992.44925999999998</v>
      </c>
      <c r="P863" s="74">
        <f t="shared" ref="P863:P869" si="642">+F863*76.6%</f>
        <v>925.17479999999989</v>
      </c>
      <c r="Q863" s="74">
        <f>MIN(H863:P863)</f>
        <v>314.02800000000002</v>
      </c>
      <c r="R863" s="74">
        <f>MAX(H863:P863)</f>
        <v>1087.02</v>
      </c>
    </row>
    <row r="864" spans="1:18" s="29" customFormat="1" ht="12" hidden="1" customHeight="1" x14ac:dyDescent="0.2">
      <c r="A864" s="6"/>
      <c r="B864" s="46"/>
      <c r="C864" s="45" t="s">
        <v>261</v>
      </c>
      <c r="D864" s="56" t="s">
        <v>262</v>
      </c>
      <c r="E864" s="45"/>
      <c r="F864" s="84">
        <v>665.66</v>
      </c>
      <c r="G864" s="3">
        <f t="shared" si="640"/>
        <v>559.1543999999999</v>
      </c>
      <c r="H864" s="3">
        <f t="shared" ref="H864:H869" si="643">+F864*75.11%</f>
        <v>499.97722599999997</v>
      </c>
      <c r="I864" s="3">
        <f t="shared" ref="I864:I869" si="644">+F864*71.33%</f>
        <v>474.81527799999992</v>
      </c>
      <c r="J864" s="41">
        <f t="shared" ref="J864:J869" si="645">+F864*0.9</f>
        <v>599.09399999999994</v>
      </c>
      <c r="K864" s="41">
        <f t="shared" si="641"/>
        <v>599.09399999999994</v>
      </c>
      <c r="L864" s="41">
        <f t="shared" ref="L864:L869" si="646">+F864*0.8</f>
        <v>532.52800000000002</v>
      </c>
      <c r="M864" s="41">
        <f t="shared" ref="M864:M869" si="647">89.3%*F864</f>
        <v>594.43438000000003</v>
      </c>
      <c r="N864" s="2">
        <f t="shared" ref="N864:N869" si="648">+F864*82.17%</f>
        <v>546.97282199999995</v>
      </c>
      <c r="O864" s="41">
        <f t="shared" ref="O864:O869" si="649">+F864*0.74</f>
        <v>492.58839999999998</v>
      </c>
      <c r="P864" s="74">
        <f t="shared" si="642"/>
        <v>509.89555999999993</v>
      </c>
      <c r="Q864" s="74" t="e">
        <f>+#REF!</f>
        <v>#REF!</v>
      </c>
      <c r="R864" s="74">
        <f t="shared" si="623"/>
        <v>594.43438000000003</v>
      </c>
    </row>
    <row r="865" spans="1:18" s="29" customFormat="1" ht="12" hidden="1" customHeight="1" x14ac:dyDescent="0.2">
      <c r="A865" s="6"/>
      <c r="B865" s="46"/>
      <c r="C865" s="45" t="s">
        <v>265</v>
      </c>
      <c r="D865" s="56" t="s">
        <v>266</v>
      </c>
      <c r="E865" s="45"/>
      <c r="F865" s="84">
        <v>866</v>
      </c>
      <c r="G865" s="3">
        <f t="shared" si="640"/>
        <v>727.43999999999994</v>
      </c>
      <c r="H865" s="3">
        <f t="shared" si="643"/>
        <v>650.45259999999996</v>
      </c>
      <c r="I865" s="3">
        <f t="shared" si="644"/>
        <v>617.7177999999999</v>
      </c>
      <c r="J865" s="41">
        <f t="shared" si="645"/>
        <v>779.4</v>
      </c>
      <c r="K865" s="41">
        <f t="shared" si="641"/>
        <v>779.4</v>
      </c>
      <c r="L865" s="41">
        <f t="shared" si="646"/>
        <v>692.80000000000007</v>
      </c>
      <c r="M865" s="41">
        <f t="shared" si="647"/>
        <v>773.33799999999997</v>
      </c>
      <c r="N865" s="2">
        <f t="shared" si="648"/>
        <v>711.59219999999993</v>
      </c>
      <c r="O865" s="41">
        <f t="shared" si="649"/>
        <v>640.84</v>
      </c>
      <c r="P865" s="74">
        <f t="shared" si="642"/>
        <v>663.35599999999988</v>
      </c>
      <c r="Q865" s="74" t="e">
        <f>+#REF!</f>
        <v>#REF!</v>
      </c>
      <c r="R865" s="74">
        <f t="shared" si="623"/>
        <v>773.33799999999997</v>
      </c>
    </row>
    <row r="866" spans="1:18" s="29" customFormat="1" ht="12" hidden="1" customHeight="1" x14ac:dyDescent="0.2">
      <c r="A866" s="6"/>
      <c r="B866" s="46"/>
      <c r="C866" s="45" t="s">
        <v>252</v>
      </c>
      <c r="D866" s="56" t="s">
        <v>49</v>
      </c>
      <c r="E866" s="45"/>
      <c r="F866" s="84">
        <v>357.38</v>
      </c>
      <c r="G866" s="3">
        <f t="shared" si="640"/>
        <v>300.19919999999996</v>
      </c>
      <c r="H866" s="3">
        <f t="shared" si="643"/>
        <v>268.42811799999998</v>
      </c>
      <c r="I866" s="3">
        <f t="shared" si="644"/>
        <v>254.91915399999996</v>
      </c>
      <c r="J866" s="41">
        <f t="shared" si="645"/>
        <v>321.642</v>
      </c>
      <c r="K866" s="41">
        <f t="shared" si="641"/>
        <v>321.642</v>
      </c>
      <c r="L866" s="41">
        <f t="shared" si="646"/>
        <v>285.904</v>
      </c>
      <c r="M866" s="41">
        <f t="shared" si="647"/>
        <v>319.14033999999998</v>
      </c>
      <c r="N866" s="2">
        <f t="shared" si="648"/>
        <v>293.65914599999996</v>
      </c>
      <c r="O866" s="41">
        <f t="shared" si="649"/>
        <v>264.46120000000002</v>
      </c>
      <c r="P866" s="74">
        <f t="shared" si="642"/>
        <v>273.75307999999995</v>
      </c>
      <c r="Q866" s="74" t="e">
        <f>+#REF!</f>
        <v>#REF!</v>
      </c>
      <c r="R866" s="74">
        <f t="shared" si="623"/>
        <v>319.14033999999998</v>
      </c>
    </row>
    <row r="867" spans="1:18" s="29" customFormat="1" ht="12" hidden="1" customHeight="1" x14ac:dyDescent="0.2">
      <c r="A867" s="6"/>
      <c r="B867" s="46"/>
      <c r="C867" s="45" t="s">
        <v>451</v>
      </c>
      <c r="D867" s="56" t="s">
        <v>247</v>
      </c>
      <c r="E867" s="45">
        <v>27340</v>
      </c>
      <c r="F867" s="84">
        <v>2059.5700000000002</v>
      </c>
      <c r="G867" s="47">
        <f t="shared" si="640"/>
        <v>1730.0388</v>
      </c>
      <c r="H867" s="47">
        <f t="shared" si="643"/>
        <v>1546.943027</v>
      </c>
      <c r="I867" s="47">
        <f t="shared" si="644"/>
        <v>1469.091281</v>
      </c>
      <c r="J867" s="47">
        <f t="shared" si="645"/>
        <v>1853.6130000000003</v>
      </c>
      <c r="K867" s="47">
        <f t="shared" si="641"/>
        <v>1853.6130000000003</v>
      </c>
      <c r="L867" s="47">
        <f t="shared" si="646"/>
        <v>1647.6560000000002</v>
      </c>
      <c r="M867" s="47">
        <f t="shared" si="647"/>
        <v>1839.1960100000001</v>
      </c>
      <c r="N867" s="2">
        <f t="shared" si="648"/>
        <v>1692.3486690000002</v>
      </c>
      <c r="O867" s="41">
        <f t="shared" si="649"/>
        <v>1524.0818000000002</v>
      </c>
      <c r="P867" s="74">
        <f t="shared" si="642"/>
        <v>1577.6306199999999</v>
      </c>
      <c r="Q867" s="74" t="e">
        <f>+#REF!</f>
        <v>#REF!</v>
      </c>
      <c r="R867" s="74">
        <f t="shared" si="623"/>
        <v>1839.1960100000001</v>
      </c>
    </row>
    <row r="868" spans="1:18" s="29" customFormat="1" ht="12" hidden="1" customHeight="1" x14ac:dyDescent="0.2">
      <c r="A868" s="6"/>
      <c r="B868" s="46"/>
      <c r="C868" s="45" t="s">
        <v>450</v>
      </c>
      <c r="D868" s="56" t="s">
        <v>243</v>
      </c>
      <c r="E868" s="45"/>
      <c r="F868" s="84">
        <v>636.04999999999995</v>
      </c>
      <c r="G868" s="3">
        <f t="shared" si="640"/>
        <v>534.28199999999993</v>
      </c>
      <c r="H868" s="3">
        <f t="shared" si="643"/>
        <v>477.73715499999997</v>
      </c>
      <c r="I868" s="3">
        <f t="shared" si="644"/>
        <v>453.69446499999992</v>
      </c>
      <c r="J868" s="41">
        <f t="shared" si="645"/>
        <v>572.44499999999994</v>
      </c>
      <c r="K868" s="41">
        <f t="shared" si="641"/>
        <v>572.44499999999994</v>
      </c>
      <c r="L868" s="41">
        <f t="shared" si="646"/>
        <v>508.84</v>
      </c>
      <c r="M868" s="41">
        <f t="shared" si="647"/>
        <v>567.99265000000003</v>
      </c>
      <c r="N868" s="2">
        <f t="shared" si="648"/>
        <v>522.6422849999999</v>
      </c>
      <c r="O868" s="41">
        <f t="shared" si="649"/>
        <v>470.67699999999996</v>
      </c>
      <c r="P868" s="74">
        <f t="shared" si="642"/>
        <v>487.21429999999992</v>
      </c>
      <c r="Q868" s="74" t="e">
        <f>+#REF!</f>
        <v>#REF!</v>
      </c>
      <c r="R868" s="74">
        <f t="shared" si="623"/>
        <v>567.99265000000003</v>
      </c>
    </row>
    <row r="869" spans="1:18" s="29" customFormat="1" ht="12" hidden="1" customHeight="1" x14ac:dyDescent="0.2">
      <c r="A869" s="6"/>
      <c r="B869" s="46"/>
      <c r="C869" s="45" t="s">
        <v>296</v>
      </c>
      <c r="D869" s="56" t="s">
        <v>249</v>
      </c>
      <c r="E869" s="45"/>
      <c r="F869" s="84">
        <v>262.72000000000003</v>
      </c>
      <c r="G869" s="47">
        <f t="shared" si="640"/>
        <v>220.68480000000002</v>
      </c>
      <c r="H869" s="47">
        <f t="shared" si="643"/>
        <v>197.32899200000003</v>
      </c>
      <c r="I869" s="47">
        <f t="shared" si="644"/>
        <v>187.39817600000001</v>
      </c>
      <c r="J869" s="47">
        <f t="shared" si="645"/>
        <v>236.44800000000004</v>
      </c>
      <c r="K869" s="47">
        <f t="shared" si="641"/>
        <v>236.44800000000004</v>
      </c>
      <c r="L869" s="47">
        <f t="shared" si="646"/>
        <v>210.17600000000004</v>
      </c>
      <c r="M869" s="47">
        <f t="shared" si="647"/>
        <v>234.60896000000002</v>
      </c>
      <c r="N869" s="2">
        <f t="shared" si="648"/>
        <v>215.87702400000001</v>
      </c>
      <c r="O869" s="41">
        <f t="shared" si="649"/>
        <v>194.4128</v>
      </c>
      <c r="P869" s="74">
        <f t="shared" si="642"/>
        <v>201.24351999999999</v>
      </c>
      <c r="Q869" s="74" t="e">
        <f>+#REF!</f>
        <v>#REF!</v>
      </c>
      <c r="R869" s="74">
        <f t="shared" si="623"/>
        <v>234.60896000000002</v>
      </c>
    </row>
    <row r="870" spans="1:18" s="29" customFormat="1" ht="12" hidden="1" customHeight="1" x14ac:dyDescent="0.2">
      <c r="A870" s="6"/>
      <c r="B870" s="46"/>
      <c r="C870" s="45"/>
      <c r="D870" s="56"/>
      <c r="E870" s="45"/>
      <c r="F870" s="84"/>
      <c r="G870" s="3"/>
      <c r="H870" s="3"/>
      <c r="I870" s="3"/>
      <c r="J870" s="41"/>
      <c r="K870" s="41"/>
      <c r="L870" s="41"/>
      <c r="M870" s="41"/>
      <c r="N870" s="2"/>
      <c r="O870" s="41"/>
      <c r="P870" s="74"/>
      <c r="Q870" s="74"/>
      <c r="R870" s="74"/>
    </row>
    <row r="871" spans="1:18" s="29" customFormat="1" ht="12" hidden="1" customHeight="1" x14ac:dyDescent="0.2">
      <c r="A871" s="6"/>
      <c r="C871" s="45"/>
      <c r="D871" s="56"/>
      <c r="E871" s="45"/>
      <c r="F871" s="84"/>
      <c r="G871" s="3"/>
      <c r="H871" s="3"/>
      <c r="I871" s="3"/>
      <c r="J871" s="41"/>
      <c r="K871" s="41"/>
      <c r="L871" s="41"/>
      <c r="M871" s="41"/>
      <c r="N871" s="2"/>
      <c r="O871" s="41"/>
      <c r="P871" s="74"/>
      <c r="Q871" s="74"/>
      <c r="R871" s="74"/>
    </row>
    <row r="872" spans="1:18" s="29" customFormat="1" ht="24" hidden="1" customHeight="1" x14ac:dyDescent="0.2">
      <c r="A872" s="6">
        <v>262</v>
      </c>
      <c r="B872" s="46" t="s">
        <v>452</v>
      </c>
      <c r="C872" s="45" t="s">
        <v>268</v>
      </c>
      <c r="D872" s="56" t="s">
        <v>453</v>
      </c>
      <c r="E872" s="45">
        <v>28112</v>
      </c>
      <c r="F872" s="84">
        <v>1689.1</v>
      </c>
      <c r="G872" s="3">
        <f t="shared" ref="G872:G879" si="650">+F872*0.84</f>
        <v>1418.8439999999998</v>
      </c>
      <c r="H872" s="3">
        <f t="shared" ref="H872:H879" si="651">+F872*75.11%</f>
        <v>1268.68301</v>
      </c>
      <c r="I872" s="3">
        <f t="shared" ref="I872:I879" si="652">+F872*71.33%</f>
        <v>1204.8350299999997</v>
      </c>
      <c r="J872" s="41">
        <f t="shared" ref="J872:J879" si="653">+F872*0.9</f>
        <v>1520.19</v>
      </c>
      <c r="K872" s="41">
        <f t="shared" ref="K872:K879" si="654">+F872*0.9</f>
        <v>1520.19</v>
      </c>
      <c r="L872" s="41">
        <f t="shared" ref="L872:L879" si="655">+F872*0.8</f>
        <v>1351.28</v>
      </c>
      <c r="M872" s="41">
        <f t="shared" ref="M872:M879" si="656">89.3%*F872</f>
        <v>1508.3662999999999</v>
      </c>
      <c r="N872" s="2">
        <f t="shared" ref="N872:N879" si="657">+F872*82.17%</f>
        <v>1387.9334699999999</v>
      </c>
      <c r="O872" s="41">
        <f t="shared" ref="O872:O879" si="658">+F872*0.74</f>
        <v>1249.934</v>
      </c>
      <c r="P872" s="76">
        <f t="shared" ref="P872:P879" si="659">+F872*76.6%</f>
        <v>1293.8505999999998</v>
      </c>
      <c r="Q872" s="76" t="e">
        <f>+#REF!</f>
        <v>#REF!</v>
      </c>
      <c r="R872" s="76">
        <f t="shared" si="623"/>
        <v>1508.3662999999999</v>
      </c>
    </row>
    <row r="873" spans="1:18" s="29" customFormat="1" ht="12" hidden="1" customHeight="1" x14ac:dyDescent="0.2">
      <c r="A873" s="6"/>
      <c r="B873" s="46"/>
      <c r="C873" s="45" t="s">
        <v>261</v>
      </c>
      <c r="D873" s="56" t="s">
        <v>262</v>
      </c>
      <c r="E873" s="45"/>
      <c r="F873" s="84">
        <v>306.69</v>
      </c>
      <c r="G873" s="3">
        <f t="shared" si="650"/>
        <v>257.61959999999999</v>
      </c>
      <c r="H873" s="3">
        <f t="shared" si="651"/>
        <v>230.354859</v>
      </c>
      <c r="I873" s="3">
        <f t="shared" si="652"/>
        <v>218.76197699999997</v>
      </c>
      <c r="J873" s="41">
        <f t="shared" si="653"/>
        <v>276.02100000000002</v>
      </c>
      <c r="K873" s="41">
        <f t="shared" si="654"/>
        <v>276.02100000000002</v>
      </c>
      <c r="L873" s="41">
        <f t="shared" si="655"/>
        <v>245.352</v>
      </c>
      <c r="M873" s="41">
        <f t="shared" si="656"/>
        <v>273.87416999999999</v>
      </c>
      <c r="N873" s="2">
        <f t="shared" si="657"/>
        <v>252.00717299999999</v>
      </c>
      <c r="O873" s="41">
        <f t="shared" si="658"/>
        <v>226.95060000000001</v>
      </c>
      <c r="P873" s="76">
        <f t="shared" si="659"/>
        <v>234.92453999999998</v>
      </c>
      <c r="Q873" s="76" t="e">
        <f>+#REF!</f>
        <v>#REF!</v>
      </c>
      <c r="R873" s="76">
        <f t="shared" si="623"/>
        <v>273.87416999999999</v>
      </c>
    </row>
    <row r="874" spans="1:18" s="29" customFormat="1" ht="12" hidden="1" customHeight="1" x14ac:dyDescent="0.2">
      <c r="A874" s="6"/>
      <c r="B874" s="46"/>
      <c r="C874" s="45" t="s">
        <v>265</v>
      </c>
      <c r="D874" s="56" t="s">
        <v>266</v>
      </c>
      <c r="E874" s="45"/>
      <c r="F874" s="84">
        <v>1697</v>
      </c>
      <c r="G874" s="3">
        <f t="shared" si="650"/>
        <v>1425.48</v>
      </c>
      <c r="H874" s="3">
        <f t="shared" si="651"/>
        <v>1274.6167</v>
      </c>
      <c r="I874" s="3">
        <f t="shared" si="652"/>
        <v>1210.4700999999998</v>
      </c>
      <c r="J874" s="41">
        <f t="shared" si="653"/>
        <v>1527.3</v>
      </c>
      <c r="K874" s="41">
        <f t="shared" si="654"/>
        <v>1527.3</v>
      </c>
      <c r="L874" s="41">
        <f t="shared" si="655"/>
        <v>1357.6000000000001</v>
      </c>
      <c r="M874" s="41">
        <f t="shared" si="656"/>
        <v>1515.421</v>
      </c>
      <c r="N874" s="2">
        <f t="shared" si="657"/>
        <v>1394.4249</v>
      </c>
      <c r="O874" s="41">
        <f t="shared" si="658"/>
        <v>1255.78</v>
      </c>
      <c r="P874" s="76">
        <f t="shared" si="659"/>
        <v>1299.9019999999998</v>
      </c>
      <c r="Q874" s="76" t="e">
        <f>+#REF!</f>
        <v>#REF!</v>
      </c>
      <c r="R874" s="76">
        <f t="shared" si="623"/>
        <v>1515.421</v>
      </c>
    </row>
    <row r="875" spans="1:18" s="29" customFormat="1" ht="12" hidden="1" customHeight="1" x14ac:dyDescent="0.2">
      <c r="A875" s="6"/>
      <c r="B875" s="46"/>
      <c r="C875" s="45" t="s">
        <v>414</v>
      </c>
      <c r="D875" s="56" t="s">
        <v>49</v>
      </c>
      <c r="E875" s="45"/>
      <c r="F875" s="84">
        <v>444.21</v>
      </c>
      <c r="G875" s="3">
        <f t="shared" si="650"/>
        <v>373.13639999999998</v>
      </c>
      <c r="H875" s="3">
        <f t="shared" si="651"/>
        <v>333.64613099999997</v>
      </c>
      <c r="I875" s="3">
        <f t="shared" si="652"/>
        <v>316.85499299999998</v>
      </c>
      <c r="J875" s="41">
        <f t="shared" si="653"/>
        <v>399.78899999999999</v>
      </c>
      <c r="K875" s="41">
        <f t="shared" si="654"/>
        <v>399.78899999999999</v>
      </c>
      <c r="L875" s="41">
        <f t="shared" si="655"/>
        <v>355.36799999999999</v>
      </c>
      <c r="M875" s="41">
        <f t="shared" si="656"/>
        <v>396.67953</v>
      </c>
      <c r="N875" s="2">
        <f t="shared" si="657"/>
        <v>365.00735699999996</v>
      </c>
      <c r="O875" s="41">
        <f t="shared" si="658"/>
        <v>328.71539999999999</v>
      </c>
      <c r="P875" s="76">
        <f t="shared" si="659"/>
        <v>340.26485999999994</v>
      </c>
      <c r="Q875" s="76" t="e">
        <f>+#REF!</f>
        <v>#REF!</v>
      </c>
      <c r="R875" s="76">
        <f t="shared" si="623"/>
        <v>396.67953</v>
      </c>
    </row>
    <row r="876" spans="1:18" s="29" customFormat="1" ht="12" hidden="1" customHeight="1" x14ac:dyDescent="0.2">
      <c r="A876" s="6"/>
      <c r="B876" s="46"/>
      <c r="C876" s="45" t="s">
        <v>386</v>
      </c>
      <c r="D876" s="56" t="s">
        <v>140</v>
      </c>
      <c r="E876" s="45"/>
      <c r="F876" s="84">
        <v>198.81</v>
      </c>
      <c r="G876" s="3">
        <f t="shared" si="650"/>
        <v>167.00039999999998</v>
      </c>
      <c r="H876" s="3">
        <f t="shared" si="651"/>
        <v>149.32619099999999</v>
      </c>
      <c r="I876" s="3">
        <f t="shared" si="652"/>
        <v>141.811173</v>
      </c>
      <c r="J876" s="41">
        <f t="shared" si="653"/>
        <v>178.929</v>
      </c>
      <c r="K876" s="41">
        <f t="shared" si="654"/>
        <v>178.929</v>
      </c>
      <c r="L876" s="41">
        <f t="shared" si="655"/>
        <v>159.048</v>
      </c>
      <c r="M876" s="41">
        <f t="shared" si="656"/>
        <v>177.53733</v>
      </c>
      <c r="N876" s="2">
        <f t="shared" si="657"/>
        <v>163.362177</v>
      </c>
      <c r="O876" s="41">
        <f t="shared" si="658"/>
        <v>147.11940000000001</v>
      </c>
      <c r="P876" s="76">
        <f t="shared" si="659"/>
        <v>152.28845999999999</v>
      </c>
      <c r="Q876" s="76" t="e">
        <f>+#REF!</f>
        <v>#REF!</v>
      </c>
      <c r="R876" s="76">
        <f t="shared" si="623"/>
        <v>177.53733</v>
      </c>
    </row>
    <row r="877" spans="1:18" s="29" customFormat="1" ht="24" hidden="1" customHeight="1" x14ac:dyDescent="0.2">
      <c r="A877" s="6"/>
      <c r="B877" s="46"/>
      <c r="C877" s="45" t="s">
        <v>452</v>
      </c>
      <c r="D877" s="56" t="s">
        <v>247</v>
      </c>
      <c r="E877" s="45"/>
      <c r="F877" s="84">
        <v>2756</v>
      </c>
      <c r="G877" s="47">
        <f t="shared" si="650"/>
        <v>2315.04</v>
      </c>
      <c r="H877" s="47">
        <f t="shared" si="651"/>
        <v>2070.0315999999998</v>
      </c>
      <c r="I877" s="47">
        <f t="shared" si="652"/>
        <v>1965.8547999999998</v>
      </c>
      <c r="J877" s="47">
        <f t="shared" si="653"/>
        <v>2480.4</v>
      </c>
      <c r="K877" s="47">
        <f t="shared" si="654"/>
        <v>2480.4</v>
      </c>
      <c r="L877" s="47">
        <f t="shared" si="655"/>
        <v>2204.8000000000002</v>
      </c>
      <c r="M877" s="47">
        <f t="shared" si="656"/>
        <v>2461.1080000000002</v>
      </c>
      <c r="N877" s="2">
        <f t="shared" si="657"/>
        <v>2264.6052</v>
      </c>
      <c r="O877" s="41">
        <f t="shared" si="658"/>
        <v>2039.44</v>
      </c>
      <c r="P877" s="76">
        <f t="shared" si="659"/>
        <v>2111.0959999999995</v>
      </c>
      <c r="Q877" s="76" t="e">
        <f>+#REF!</f>
        <v>#REF!</v>
      </c>
      <c r="R877" s="76">
        <f t="shared" si="623"/>
        <v>2461.1080000000002</v>
      </c>
    </row>
    <row r="878" spans="1:18" s="29" customFormat="1" ht="12" hidden="1" customHeight="1" x14ac:dyDescent="0.2">
      <c r="A878" s="6"/>
      <c r="B878" s="46"/>
      <c r="C878" s="45" t="s">
        <v>454</v>
      </c>
      <c r="D878" s="56" t="s">
        <v>243</v>
      </c>
      <c r="E878" s="45">
        <v>99152</v>
      </c>
      <c r="F878" s="84">
        <v>273.92</v>
      </c>
      <c r="G878" s="3">
        <f t="shared" si="650"/>
        <v>230.09280000000001</v>
      </c>
      <c r="H878" s="3">
        <f t="shared" si="651"/>
        <v>205.74131200000002</v>
      </c>
      <c r="I878" s="3">
        <f t="shared" si="652"/>
        <v>195.387136</v>
      </c>
      <c r="J878" s="41">
        <f t="shared" si="653"/>
        <v>246.52800000000002</v>
      </c>
      <c r="K878" s="41">
        <f t="shared" si="654"/>
        <v>246.52800000000002</v>
      </c>
      <c r="L878" s="41">
        <f t="shared" si="655"/>
        <v>219.13600000000002</v>
      </c>
      <c r="M878" s="41">
        <f t="shared" si="656"/>
        <v>244.61056000000002</v>
      </c>
      <c r="N878" s="2">
        <f t="shared" si="657"/>
        <v>225.08006400000002</v>
      </c>
      <c r="O878" s="41">
        <f t="shared" si="658"/>
        <v>202.70080000000002</v>
      </c>
      <c r="P878" s="74">
        <f t="shared" si="659"/>
        <v>209.82271999999998</v>
      </c>
      <c r="Q878" s="74" t="e">
        <f>+#REF!</f>
        <v>#REF!</v>
      </c>
      <c r="R878" s="74">
        <f t="shared" si="623"/>
        <v>244.61056000000002</v>
      </c>
    </row>
    <row r="879" spans="1:18" s="29" customFormat="1" ht="12" hidden="1" customHeight="1" x14ac:dyDescent="0.2">
      <c r="A879" s="6"/>
      <c r="B879" s="46"/>
      <c r="C879" s="45" t="s">
        <v>296</v>
      </c>
      <c r="D879" s="56" t="s">
        <v>249</v>
      </c>
      <c r="E879" s="45"/>
      <c r="F879" s="84">
        <v>267.18</v>
      </c>
      <c r="G879" s="47">
        <f t="shared" si="650"/>
        <v>224.43119999999999</v>
      </c>
      <c r="H879" s="47">
        <f t="shared" si="651"/>
        <v>200.678898</v>
      </c>
      <c r="I879" s="47">
        <f t="shared" si="652"/>
        <v>190.57949399999998</v>
      </c>
      <c r="J879" s="47">
        <f t="shared" si="653"/>
        <v>240.46200000000002</v>
      </c>
      <c r="K879" s="47">
        <f t="shared" si="654"/>
        <v>240.46200000000002</v>
      </c>
      <c r="L879" s="47">
        <f t="shared" si="655"/>
        <v>213.74400000000003</v>
      </c>
      <c r="M879" s="47">
        <f t="shared" si="656"/>
        <v>238.59174000000002</v>
      </c>
      <c r="N879" s="2">
        <f t="shared" si="657"/>
        <v>219.54180600000001</v>
      </c>
      <c r="O879" s="41">
        <f t="shared" si="658"/>
        <v>197.7132</v>
      </c>
      <c r="P879" s="74">
        <f t="shared" si="659"/>
        <v>204.65987999999999</v>
      </c>
      <c r="Q879" s="74" t="e">
        <f>+#REF!</f>
        <v>#REF!</v>
      </c>
      <c r="R879" s="74">
        <f t="shared" si="623"/>
        <v>238.59174000000002</v>
      </c>
    </row>
    <row r="880" spans="1:18" s="29" customFormat="1" ht="12" hidden="1" customHeight="1" x14ac:dyDescent="0.2">
      <c r="A880" s="6"/>
      <c r="B880" s="46"/>
      <c r="C880" s="45"/>
      <c r="D880" s="56"/>
      <c r="E880" s="45"/>
      <c r="F880" s="84"/>
      <c r="G880" s="3"/>
      <c r="H880" s="3"/>
      <c r="I880" s="3"/>
      <c r="J880" s="41"/>
      <c r="K880" s="41"/>
      <c r="L880" s="41"/>
      <c r="M880" s="41"/>
      <c r="N880" s="2"/>
      <c r="O880" s="41"/>
      <c r="P880" s="74"/>
      <c r="Q880" s="74"/>
      <c r="R880" s="74"/>
    </row>
    <row r="881" spans="1:18" s="29" customFormat="1" ht="12" hidden="1" customHeight="1" x14ac:dyDescent="0.2">
      <c r="A881" s="6"/>
      <c r="C881" s="45"/>
      <c r="D881" s="56"/>
      <c r="E881" s="45"/>
      <c r="F881" s="84"/>
      <c r="G881" s="3"/>
      <c r="H881" s="3"/>
      <c r="I881" s="3"/>
      <c r="J881" s="41"/>
      <c r="K881" s="41"/>
      <c r="L881" s="41"/>
      <c r="M881" s="41"/>
      <c r="N881" s="2"/>
      <c r="O881" s="41"/>
      <c r="P881" s="74"/>
      <c r="Q881" s="74"/>
      <c r="R881" s="74"/>
    </row>
    <row r="882" spans="1:18" s="29" customFormat="1" ht="36" x14ac:dyDescent="0.2">
      <c r="A882" s="6">
        <v>263</v>
      </c>
      <c r="B882" s="46" t="s">
        <v>455</v>
      </c>
      <c r="C882" s="45" t="s">
        <v>268</v>
      </c>
      <c r="D882" s="56" t="s">
        <v>18</v>
      </c>
      <c r="E882" s="45">
        <v>19120</v>
      </c>
      <c r="F882" s="96">
        <v>1458.75</v>
      </c>
      <c r="G882" s="3">
        <f t="shared" ref="G882:G887" si="660">+F882*0.84</f>
        <v>1225.3499999999999</v>
      </c>
      <c r="H882" s="2">
        <f>+F882*0.7287</f>
        <v>1062.991125</v>
      </c>
      <c r="I882" s="2">
        <f>+F882*0.692</f>
        <v>1009.4549999999999</v>
      </c>
      <c r="J882" s="2">
        <f>+F882*0.89</f>
        <v>1298.2874999999999</v>
      </c>
      <c r="K882" s="41">
        <f t="shared" ref="K882:K887" si="661">+F882*0.9</f>
        <v>1312.875</v>
      </c>
      <c r="L882" s="2">
        <f>+F882*0.789</f>
        <v>1150.9537500000001</v>
      </c>
      <c r="M882" s="67">
        <f>0.885*F882</f>
        <v>1290.9937500000001</v>
      </c>
      <c r="N882" s="2">
        <f>+F882*0.26</f>
        <v>379.27500000000003</v>
      </c>
      <c r="O882" s="41">
        <f>+F882*0.8217</f>
        <v>1198.6548749999999</v>
      </c>
      <c r="P882" s="76">
        <f t="shared" ref="P882:P887" si="662">+F882*76.6%</f>
        <v>1117.4024999999999</v>
      </c>
      <c r="Q882" s="74">
        <f>MIN(H882:P882)</f>
        <v>379.27500000000003</v>
      </c>
      <c r="R882" s="74">
        <f>MAX(H882:P882)</f>
        <v>1312.875</v>
      </c>
    </row>
    <row r="883" spans="1:18" s="29" customFormat="1" ht="12" hidden="1" customHeight="1" x14ac:dyDescent="0.2">
      <c r="A883" s="6"/>
      <c r="B883" s="46"/>
      <c r="C883" s="45" t="s">
        <v>261</v>
      </c>
      <c r="D883" s="56" t="s">
        <v>262</v>
      </c>
      <c r="E883" s="45"/>
      <c r="F883" s="85">
        <v>313.89999999999998</v>
      </c>
      <c r="G883" s="3">
        <f t="shared" si="660"/>
        <v>263.67599999999999</v>
      </c>
      <c r="H883" s="3">
        <f t="shared" ref="H883:H887" si="663">+F883*75.11%</f>
        <v>235.77028999999999</v>
      </c>
      <c r="I883" s="3">
        <f t="shared" ref="I883:I887" si="664">+F883*71.33%</f>
        <v>223.90486999999996</v>
      </c>
      <c r="J883" s="41">
        <f>+F883*0.9</f>
        <v>282.51</v>
      </c>
      <c r="K883" s="41">
        <f t="shared" si="661"/>
        <v>282.51</v>
      </c>
      <c r="L883" s="41">
        <f>+F883*0.8</f>
        <v>251.12</v>
      </c>
      <c r="M883" s="41">
        <f>89.3%*F883</f>
        <v>280.31270000000001</v>
      </c>
      <c r="N883" s="2">
        <f>+F883*82.17%</f>
        <v>257.93162999999998</v>
      </c>
      <c r="O883" s="41">
        <f>+F883*0.74</f>
        <v>232.28599999999997</v>
      </c>
      <c r="P883" s="74">
        <f t="shared" si="662"/>
        <v>240.44739999999996</v>
      </c>
      <c r="Q883" s="74" t="e">
        <f>+#REF!</f>
        <v>#REF!</v>
      </c>
      <c r="R883" s="74">
        <f t="shared" si="623"/>
        <v>280.31270000000001</v>
      </c>
    </row>
    <row r="884" spans="1:18" s="29" customFormat="1" ht="12" hidden="1" customHeight="1" x14ac:dyDescent="0.2">
      <c r="A884" s="6"/>
      <c r="B884" s="46"/>
      <c r="C884" s="45" t="s">
        <v>265</v>
      </c>
      <c r="D884" s="56" t="s">
        <v>266</v>
      </c>
      <c r="E884" s="45"/>
      <c r="F884" s="85">
        <v>719.49</v>
      </c>
      <c r="G884" s="3">
        <f t="shared" si="660"/>
        <v>604.37159999999994</v>
      </c>
      <c r="H884" s="3">
        <f t="shared" si="663"/>
        <v>540.40893900000003</v>
      </c>
      <c r="I884" s="3">
        <f t="shared" si="664"/>
        <v>513.21221700000001</v>
      </c>
      <c r="J884" s="41">
        <f>+F884*0.9</f>
        <v>647.54100000000005</v>
      </c>
      <c r="K884" s="41">
        <f t="shared" si="661"/>
        <v>647.54100000000005</v>
      </c>
      <c r="L884" s="41">
        <f>+F884*0.8</f>
        <v>575.59199999999998</v>
      </c>
      <c r="M884" s="41">
        <f>89.3%*F884</f>
        <v>642.50457000000006</v>
      </c>
      <c r="N884" s="2">
        <f>+F884*82.17%</f>
        <v>591.20493299999998</v>
      </c>
      <c r="O884" s="41">
        <f>+F884*0.74</f>
        <v>532.42259999999999</v>
      </c>
      <c r="P884" s="74">
        <f t="shared" si="662"/>
        <v>551.12933999999996</v>
      </c>
      <c r="Q884" s="74" t="e">
        <f>+#REF!</f>
        <v>#REF!</v>
      </c>
      <c r="R884" s="74">
        <f t="shared" si="623"/>
        <v>642.50457000000006</v>
      </c>
    </row>
    <row r="885" spans="1:18" s="29" customFormat="1" ht="12" hidden="1" customHeight="1" x14ac:dyDescent="0.2">
      <c r="A885" s="6"/>
      <c r="B885" s="46"/>
      <c r="C885" s="45" t="s">
        <v>456</v>
      </c>
      <c r="D885" s="56" t="s">
        <v>49</v>
      </c>
      <c r="E885" s="45"/>
      <c r="F885" s="85">
        <v>700.55</v>
      </c>
      <c r="G885" s="3">
        <f t="shared" si="660"/>
        <v>588.46199999999999</v>
      </c>
      <c r="H885" s="3">
        <f t="shared" si="663"/>
        <v>526.18310499999995</v>
      </c>
      <c r="I885" s="3">
        <f t="shared" si="664"/>
        <v>499.70231499999994</v>
      </c>
      <c r="J885" s="41">
        <f>+F885*0.9</f>
        <v>630.495</v>
      </c>
      <c r="K885" s="41">
        <f t="shared" si="661"/>
        <v>630.495</v>
      </c>
      <c r="L885" s="41">
        <f>+F885*0.8</f>
        <v>560.43999999999994</v>
      </c>
      <c r="M885" s="41">
        <f>89.3%*F885</f>
        <v>625.59114999999997</v>
      </c>
      <c r="N885" s="2">
        <f>+F885*82.17%</f>
        <v>575.64193499999999</v>
      </c>
      <c r="O885" s="41">
        <f>+F885*0.74</f>
        <v>518.40699999999993</v>
      </c>
      <c r="P885" s="74">
        <f t="shared" si="662"/>
        <v>536.62129999999991</v>
      </c>
      <c r="Q885" s="74" t="e">
        <f>+#REF!</f>
        <v>#REF!</v>
      </c>
      <c r="R885" s="74">
        <f t="shared" si="623"/>
        <v>625.59114999999997</v>
      </c>
    </row>
    <row r="886" spans="1:18" s="29" customFormat="1" ht="48" hidden="1" customHeight="1" x14ac:dyDescent="0.2">
      <c r="A886" s="6"/>
      <c r="B886" s="46"/>
      <c r="C886" s="46" t="s">
        <v>455</v>
      </c>
      <c r="D886" s="56" t="s">
        <v>247</v>
      </c>
      <c r="E886" s="45">
        <v>19120</v>
      </c>
      <c r="F886" s="85">
        <v>3074</v>
      </c>
      <c r="G886" s="47">
        <f t="shared" si="660"/>
        <v>2582.16</v>
      </c>
      <c r="H886" s="47">
        <f t="shared" si="663"/>
        <v>2308.8813999999998</v>
      </c>
      <c r="I886" s="47">
        <f t="shared" si="664"/>
        <v>2192.6841999999997</v>
      </c>
      <c r="J886" s="47">
        <f>+F886*0.9</f>
        <v>2766.6</v>
      </c>
      <c r="K886" s="47">
        <f t="shared" si="661"/>
        <v>2766.6</v>
      </c>
      <c r="L886" s="47">
        <f>+F886*0.8</f>
        <v>2459.2000000000003</v>
      </c>
      <c r="M886" s="47">
        <f>89.3%*F886</f>
        <v>2745.0819999999999</v>
      </c>
      <c r="N886" s="2">
        <f>+F886*82.17%</f>
        <v>2525.9058</v>
      </c>
      <c r="O886" s="41">
        <f>+F886*0.74</f>
        <v>2274.7599999999998</v>
      </c>
      <c r="P886" s="76">
        <f t="shared" si="662"/>
        <v>2354.6839999999997</v>
      </c>
      <c r="Q886" s="76" t="e">
        <f>+#REF!</f>
        <v>#REF!</v>
      </c>
      <c r="R886" s="76">
        <f t="shared" si="623"/>
        <v>2745.0819999999999</v>
      </c>
    </row>
    <row r="887" spans="1:18" s="29" customFormat="1" ht="12" hidden="1" customHeight="1" x14ac:dyDescent="0.2">
      <c r="A887" s="6"/>
      <c r="B887" s="46"/>
      <c r="C887" s="45" t="s">
        <v>296</v>
      </c>
      <c r="D887" s="56" t="s">
        <v>249</v>
      </c>
      <c r="E887" s="45"/>
      <c r="F887" s="85">
        <v>332.94</v>
      </c>
      <c r="G887" s="47">
        <f t="shared" si="660"/>
        <v>279.6696</v>
      </c>
      <c r="H887" s="47">
        <f t="shared" si="663"/>
        <v>250.071234</v>
      </c>
      <c r="I887" s="47">
        <f t="shared" si="664"/>
        <v>237.48610199999999</v>
      </c>
      <c r="J887" s="47">
        <f>+F887*0.9</f>
        <v>299.64600000000002</v>
      </c>
      <c r="K887" s="47">
        <f t="shared" si="661"/>
        <v>299.64600000000002</v>
      </c>
      <c r="L887" s="47">
        <f>+F887*0.8</f>
        <v>266.35200000000003</v>
      </c>
      <c r="M887" s="47">
        <f>89.3%*F887</f>
        <v>297.31542000000002</v>
      </c>
      <c r="N887" s="2">
        <f>+F887*82.17%</f>
        <v>273.576798</v>
      </c>
      <c r="O887" s="41">
        <f>+F887*0.74</f>
        <v>246.37559999999999</v>
      </c>
      <c r="P887" s="74">
        <f t="shared" si="662"/>
        <v>255.03203999999997</v>
      </c>
      <c r="Q887" s="74" t="e">
        <f>+#REF!</f>
        <v>#REF!</v>
      </c>
      <c r="R887" s="74">
        <f t="shared" si="623"/>
        <v>297.31542000000002</v>
      </c>
    </row>
    <row r="888" spans="1:18" s="29" customFormat="1" ht="12" hidden="1" customHeight="1" x14ac:dyDescent="0.2">
      <c r="A888" s="6"/>
      <c r="B888" s="46"/>
      <c r="C888" s="45"/>
      <c r="D888" s="56"/>
      <c r="E888" s="45"/>
      <c r="F888" s="85"/>
      <c r="G888" s="3"/>
      <c r="H888" s="3"/>
      <c r="I888" s="3"/>
      <c r="J888" s="41"/>
      <c r="K888" s="41"/>
      <c r="L888" s="41"/>
      <c r="M888" s="41"/>
      <c r="N888" s="2"/>
      <c r="O888" s="41"/>
      <c r="P888" s="74"/>
      <c r="Q888" s="74"/>
      <c r="R888" s="74"/>
    </row>
    <row r="889" spans="1:18" s="29" customFormat="1" ht="12" hidden="1" customHeight="1" x14ac:dyDescent="0.2">
      <c r="A889" s="6"/>
      <c r="C889" s="45"/>
      <c r="D889" s="56"/>
      <c r="E889" s="45"/>
      <c r="F889" s="84"/>
      <c r="G889" s="3"/>
      <c r="H889" s="3"/>
      <c r="I889" s="3"/>
      <c r="J889" s="41"/>
      <c r="K889" s="41"/>
      <c r="L889" s="41"/>
      <c r="M889" s="41"/>
      <c r="N889" s="2"/>
      <c r="O889" s="41"/>
      <c r="P889" s="74"/>
      <c r="Q889" s="74"/>
      <c r="R889" s="74"/>
    </row>
    <row r="890" spans="1:18" s="29" customFormat="1" ht="24" x14ac:dyDescent="0.2">
      <c r="A890" s="6">
        <v>264</v>
      </c>
      <c r="B890" s="46" t="s">
        <v>457</v>
      </c>
      <c r="C890" s="45" t="s">
        <v>268</v>
      </c>
      <c r="D890" s="56" t="s">
        <v>18</v>
      </c>
      <c r="E890" s="45">
        <v>16000</v>
      </c>
      <c r="F890" s="95">
        <v>189.7</v>
      </c>
      <c r="G890" s="3">
        <f>+F890*0.84</f>
        <v>159.34799999999998</v>
      </c>
      <c r="H890" s="2">
        <f>+F890*0.7287</f>
        <v>138.23438999999999</v>
      </c>
      <c r="I890" s="2">
        <f>+F890*0.692</f>
        <v>131.27239999999998</v>
      </c>
      <c r="J890" s="2">
        <f>+F890*0.89</f>
        <v>168.833</v>
      </c>
      <c r="K890" s="41">
        <f>+F890*0.9</f>
        <v>170.73</v>
      </c>
      <c r="L890" s="2">
        <f>+F890*0.789</f>
        <v>149.67330000000001</v>
      </c>
      <c r="M890" s="67">
        <f>0.885*F890</f>
        <v>167.8845</v>
      </c>
      <c r="N890" s="2">
        <f>+F890*0.26</f>
        <v>49.321999999999996</v>
      </c>
      <c r="O890" s="41">
        <f>+F890*0.8217</f>
        <v>155.87648999999999</v>
      </c>
      <c r="P890" s="76">
        <f>+F890*76.6%</f>
        <v>145.31019999999998</v>
      </c>
      <c r="Q890" s="74">
        <f>MIN(H890:P890)</f>
        <v>49.321999999999996</v>
      </c>
      <c r="R890" s="74">
        <f>MAX(H890:P890)</f>
        <v>170.73</v>
      </c>
    </row>
    <row r="891" spans="1:18" s="29" customFormat="1" ht="12" hidden="1" customHeight="1" x14ac:dyDescent="0.2">
      <c r="A891" s="6"/>
      <c r="B891" s="46"/>
      <c r="C891" s="45" t="s">
        <v>261</v>
      </c>
      <c r="D891" s="56"/>
      <c r="E891" s="45"/>
      <c r="F891" s="84">
        <v>10.029999999999999</v>
      </c>
      <c r="G891" s="3">
        <f>+F891*0.84</f>
        <v>8.4251999999999985</v>
      </c>
      <c r="H891" s="3">
        <f>+F891*75.11%</f>
        <v>7.5335329999999994</v>
      </c>
      <c r="I891" s="3">
        <f>+F891*71.33%</f>
        <v>7.1543989999999988</v>
      </c>
      <c r="J891" s="41">
        <f>+F891*0.9</f>
        <v>9.0269999999999992</v>
      </c>
      <c r="K891" s="41">
        <f>+F891*0.9</f>
        <v>9.0269999999999992</v>
      </c>
      <c r="L891" s="41">
        <f>+F891*0.8</f>
        <v>8.0239999999999991</v>
      </c>
      <c r="M891" s="41">
        <f>89.3%*F891</f>
        <v>8.9567899999999998</v>
      </c>
      <c r="N891" s="2">
        <f>+F891*82.17%</f>
        <v>8.2416509999999992</v>
      </c>
      <c r="O891" s="41">
        <f>+F891*0.74</f>
        <v>7.4221999999999992</v>
      </c>
      <c r="P891" s="74">
        <f>+F891*76.6%</f>
        <v>7.6829799999999988</v>
      </c>
      <c r="Q891" s="74" t="e">
        <f>+#REF!</f>
        <v>#REF!</v>
      </c>
      <c r="R891" s="74">
        <f t="shared" si="623"/>
        <v>8.9567899999999998</v>
      </c>
    </row>
    <row r="892" spans="1:18" s="29" customFormat="1" ht="12" hidden="1" customHeight="1" x14ac:dyDescent="0.2">
      <c r="A892" s="6"/>
      <c r="B892" s="46"/>
      <c r="C892" s="45" t="s">
        <v>434</v>
      </c>
      <c r="D892" s="56" t="s">
        <v>360</v>
      </c>
      <c r="E892" s="45">
        <v>16000</v>
      </c>
      <c r="F892" s="84">
        <v>591.1</v>
      </c>
      <c r="G892" s="3">
        <f>+F892*0.84</f>
        <v>496.524</v>
      </c>
      <c r="H892" s="3">
        <f>+F892*75.11%</f>
        <v>443.97521</v>
      </c>
      <c r="I892" s="3">
        <f>+F892*71.33%</f>
        <v>421.63162999999997</v>
      </c>
      <c r="J892" s="41">
        <f>+F892*0.9</f>
        <v>531.99</v>
      </c>
      <c r="K892" s="41">
        <f>+F892*0.9</f>
        <v>531.99</v>
      </c>
      <c r="L892" s="41">
        <f>+F892*0.8</f>
        <v>472.88000000000005</v>
      </c>
      <c r="M892" s="41">
        <f>89.3%*F892</f>
        <v>527.85230000000001</v>
      </c>
      <c r="N892" s="2">
        <f>+F892*82.17%</f>
        <v>485.70687000000004</v>
      </c>
      <c r="O892" s="41">
        <f>+F892*0.74</f>
        <v>437.41399999999999</v>
      </c>
      <c r="P892" s="74">
        <f>+F892*76.6%</f>
        <v>452.78259999999995</v>
      </c>
      <c r="Q892" s="74" t="e">
        <f>+#REF!</f>
        <v>#REF!</v>
      </c>
      <c r="R892" s="74">
        <f t="shared" si="623"/>
        <v>527.85230000000001</v>
      </c>
    </row>
    <row r="893" spans="1:18" s="29" customFormat="1" ht="12" hidden="1" customHeight="1" x14ac:dyDescent="0.2">
      <c r="A893" s="6"/>
      <c r="B893" s="46"/>
      <c r="C893" s="45"/>
      <c r="D893" s="56"/>
      <c r="E893" s="45"/>
      <c r="F893" s="84"/>
      <c r="G893" s="3"/>
      <c r="H893" s="3"/>
      <c r="I893" s="3"/>
      <c r="J893" s="41"/>
      <c r="K893" s="41"/>
      <c r="L893" s="41"/>
      <c r="M893" s="41"/>
      <c r="N893" s="2"/>
      <c r="O893" s="41"/>
      <c r="P893" s="74"/>
      <c r="Q893" s="74"/>
      <c r="R893" s="74"/>
    </row>
    <row r="894" spans="1:18" s="29" customFormat="1" ht="12" hidden="1" customHeight="1" x14ac:dyDescent="0.2">
      <c r="A894" s="6"/>
      <c r="C894" s="45"/>
      <c r="D894" s="56"/>
      <c r="E894" s="45"/>
      <c r="F894" s="84"/>
      <c r="G894" s="3"/>
      <c r="H894" s="3"/>
      <c r="I894" s="3"/>
      <c r="J894" s="41"/>
      <c r="K894" s="41"/>
      <c r="L894" s="41"/>
      <c r="M894" s="41"/>
      <c r="N894" s="2"/>
      <c r="O894" s="41"/>
      <c r="P894" s="74"/>
      <c r="Q894" s="74"/>
      <c r="R894" s="74"/>
    </row>
    <row r="895" spans="1:18" s="29" customFormat="1" ht="24" x14ac:dyDescent="0.2">
      <c r="A895" s="6">
        <v>265</v>
      </c>
      <c r="B895" s="46" t="s">
        <v>458</v>
      </c>
      <c r="C895" s="45" t="s">
        <v>338</v>
      </c>
      <c r="D895" s="56" t="s">
        <v>18</v>
      </c>
      <c r="E895" s="45">
        <v>16020</v>
      </c>
      <c r="F895" s="95">
        <v>371.39</v>
      </c>
      <c r="G895" s="3">
        <f>+F895*0.84</f>
        <v>311.9676</v>
      </c>
      <c r="H895" s="2">
        <f>+F895*0.7287</f>
        <v>270.63189299999999</v>
      </c>
      <c r="I895" s="2">
        <f>+F895*0.692</f>
        <v>257.00187999999997</v>
      </c>
      <c r="J895" s="2">
        <f>+F895*0.89</f>
        <v>330.53710000000001</v>
      </c>
      <c r="K895" s="41">
        <f>+F895*0.9</f>
        <v>334.25099999999998</v>
      </c>
      <c r="L895" s="2">
        <f>+F895*0.789</f>
        <v>293.02670999999998</v>
      </c>
      <c r="M895" s="67">
        <f>0.885*F895</f>
        <v>328.68014999999997</v>
      </c>
      <c r="N895" s="2">
        <f>+F895*0.26</f>
        <v>96.561400000000006</v>
      </c>
      <c r="O895" s="41">
        <f>+F895*0.8217</f>
        <v>305.17116299999998</v>
      </c>
      <c r="P895" s="76">
        <f>+F895*76.6%</f>
        <v>284.48473999999993</v>
      </c>
      <c r="Q895" s="74">
        <f>MIN(H895:P895)</f>
        <v>96.561400000000006</v>
      </c>
      <c r="R895" s="74">
        <f>MAX(H895:P895)</f>
        <v>334.25099999999998</v>
      </c>
    </row>
    <row r="896" spans="1:18" s="29" customFormat="1" ht="12" hidden="1" customHeight="1" x14ac:dyDescent="0.2">
      <c r="A896" s="6"/>
      <c r="B896" s="46"/>
      <c r="C896" s="45" t="s">
        <v>434</v>
      </c>
      <c r="D896" s="56" t="s">
        <v>360</v>
      </c>
      <c r="E896" s="45">
        <v>16020</v>
      </c>
      <c r="F896" s="84">
        <v>615.5</v>
      </c>
      <c r="G896" s="3">
        <f>+F896*0.84</f>
        <v>517.02</v>
      </c>
      <c r="H896" s="3">
        <f>+F896*75.11%</f>
        <v>462.30205000000001</v>
      </c>
      <c r="I896" s="3">
        <f>+F896*71.33%</f>
        <v>439.03614999999996</v>
      </c>
      <c r="J896" s="41">
        <f>+F896*0.9</f>
        <v>553.95000000000005</v>
      </c>
      <c r="K896" s="41">
        <f>+F896*0.9</f>
        <v>553.95000000000005</v>
      </c>
      <c r="L896" s="41">
        <f>+F896*0.8</f>
        <v>492.40000000000003</v>
      </c>
      <c r="M896" s="41">
        <f>89.3%*F896</f>
        <v>549.64150000000006</v>
      </c>
      <c r="N896" s="2">
        <f>+F896*82.17%</f>
        <v>505.75635</v>
      </c>
      <c r="O896" s="41">
        <f>+F896*0.74</f>
        <v>455.46999999999997</v>
      </c>
      <c r="P896" s="74">
        <f>+F896*76.6%</f>
        <v>471.47299999999996</v>
      </c>
      <c r="Q896" s="74" t="e">
        <f>+#REF!</f>
        <v>#REF!</v>
      </c>
      <c r="R896" s="74">
        <f t="shared" si="623"/>
        <v>549.64150000000006</v>
      </c>
    </row>
    <row r="897" spans="1:18" s="29" customFormat="1" ht="12" hidden="1" customHeight="1" x14ac:dyDescent="0.2">
      <c r="A897" s="6"/>
      <c r="B897" s="46"/>
      <c r="C897" s="45"/>
      <c r="D897" s="56"/>
      <c r="E897" s="45"/>
      <c r="F897" s="84"/>
      <c r="G897" s="3"/>
      <c r="H897" s="3"/>
      <c r="I897" s="3"/>
      <c r="J897" s="41"/>
      <c r="K897" s="41"/>
      <c r="L897" s="41"/>
      <c r="M897" s="41"/>
      <c r="N897" s="2"/>
      <c r="O897" s="41"/>
      <c r="P897" s="74"/>
      <c r="Q897" s="74"/>
      <c r="R897" s="74"/>
    </row>
    <row r="898" spans="1:18" s="29" customFormat="1" ht="12" hidden="1" customHeight="1" x14ac:dyDescent="0.2">
      <c r="A898" s="6"/>
      <c r="C898" s="45"/>
      <c r="D898" s="56"/>
      <c r="E898" s="45"/>
      <c r="F898" s="84"/>
      <c r="G898" s="3"/>
      <c r="H898" s="3"/>
      <c r="I898" s="3"/>
      <c r="J898" s="41"/>
      <c r="K898" s="41"/>
      <c r="L898" s="41"/>
      <c r="M898" s="41"/>
      <c r="N898" s="2"/>
      <c r="O898" s="41"/>
      <c r="P898" s="74"/>
      <c r="Q898" s="74"/>
      <c r="R898" s="74"/>
    </row>
    <row r="899" spans="1:18" s="29" customFormat="1" ht="24" x14ac:dyDescent="0.2">
      <c r="A899" s="6">
        <v>266</v>
      </c>
      <c r="B899" s="46" t="s">
        <v>459</v>
      </c>
      <c r="C899" s="45" t="s">
        <v>268</v>
      </c>
      <c r="D899" s="56" t="s">
        <v>18</v>
      </c>
      <c r="E899" s="45">
        <v>28090</v>
      </c>
      <c r="F899" s="95">
        <v>1437.83</v>
      </c>
      <c r="G899" s="3">
        <f t="shared" ref="G899:G904" si="665">+F899*0.84</f>
        <v>1207.7772</v>
      </c>
      <c r="H899" s="2">
        <f>+F899*0.7287</f>
        <v>1047.746721</v>
      </c>
      <c r="I899" s="2">
        <f>+F899*0.692</f>
        <v>994.97835999999984</v>
      </c>
      <c r="J899" s="2">
        <f>+F899*0.89</f>
        <v>1279.6686999999999</v>
      </c>
      <c r="K899" s="41">
        <f t="shared" ref="K899:K904" si="666">+F899*0.9</f>
        <v>1294.047</v>
      </c>
      <c r="L899" s="2">
        <f>+F899*0.789</f>
        <v>1134.44787</v>
      </c>
      <c r="M899" s="67">
        <f>0.885*F899</f>
        <v>1272.47955</v>
      </c>
      <c r="N899" s="2">
        <f>+F899*0.26</f>
        <v>373.83580000000001</v>
      </c>
      <c r="O899" s="41">
        <f>+F899*0.8217</f>
        <v>1181.464911</v>
      </c>
      <c r="P899" s="76">
        <f t="shared" ref="P899:P904" si="667">+F899*76.6%</f>
        <v>1101.3777799999998</v>
      </c>
      <c r="Q899" s="74">
        <f>MIN(H899:P899)</f>
        <v>373.83580000000001</v>
      </c>
      <c r="R899" s="74">
        <f>MAX(H899:P899)</f>
        <v>1294.047</v>
      </c>
    </row>
    <row r="900" spans="1:18" s="29" customFormat="1" ht="12" hidden="1" customHeight="1" x14ac:dyDescent="0.2">
      <c r="A900" s="6"/>
      <c r="B900" s="46"/>
      <c r="C900" s="45" t="s">
        <v>261</v>
      </c>
      <c r="D900" s="56" t="s">
        <v>262</v>
      </c>
      <c r="E900" s="45"/>
      <c r="F900" s="84">
        <v>1381.46</v>
      </c>
      <c r="G900" s="3">
        <f t="shared" si="665"/>
        <v>1160.4264000000001</v>
      </c>
      <c r="H900" s="3">
        <f t="shared" ref="H900:H904" si="668">+F900*75.11%</f>
        <v>1037.6146060000001</v>
      </c>
      <c r="I900" s="3">
        <f t="shared" ref="I900:I904" si="669">+F900*71.33%</f>
        <v>985.39541799999995</v>
      </c>
      <c r="J900" s="41">
        <f>+F900*0.9</f>
        <v>1243.3140000000001</v>
      </c>
      <c r="K900" s="41">
        <f t="shared" si="666"/>
        <v>1243.3140000000001</v>
      </c>
      <c r="L900" s="41">
        <f>+F900*0.8</f>
        <v>1105.1680000000001</v>
      </c>
      <c r="M900" s="41">
        <f>89.3%*F900</f>
        <v>1233.6437800000001</v>
      </c>
      <c r="N900" s="2">
        <f>+F900*82.17%</f>
        <v>1135.1456820000001</v>
      </c>
      <c r="O900" s="41">
        <f>+F900*0.74</f>
        <v>1022.2804</v>
      </c>
      <c r="P900" s="74">
        <f t="shared" si="667"/>
        <v>1058.1983599999999</v>
      </c>
      <c r="Q900" s="74" t="e">
        <f>+#REF!</f>
        <v>#REF!</v>
      </c>
      <c r="R900" s="74">
        <f t="shared" si="623"/>
        <v>1233.6437800000001</v>
      </c>
    </row>
    <row r="901" spans="1:18" s="29" customFormat="1" ht="12" hidden="1" customHeight="1" x14ac:dyDescent="0.2">
      <c r="A901" s="6"/>
      <c r="B901" s="46"/>
      <c r="C901" s="45" t="s">
        <v>265</v>
      </c>
      <c r="D901" s="56" t="s">
        <v>266</v>
      </c>
      <c r="E901" s="45"/>
      <c r="F901" s="84">
        <v>593.03</v>
      </c>
      <c r="G901" s="3">
        <f t="shared" si="665"/>
        <v>498.14519999999993</v>
      </c>
      <c r="H901" s="3">
        <f t="shared" si="668"/>
        <v>445.42483299999998</v>
      </c>
      <c r="I901" s="3">
        <f t="shared" si="669"/>
        <v>423.00829899999997</v>
      </c>
      <c r="J901" s="41">
        <f>+F901*0.9</f>
        <v>533.72699999999998</v>
      </c>
      <c r="K901" s="41">
        <f t="shared" si="666"/>
        <v>533.72699999999998</v>
      </c>
      <c r="L901" s="41">
        <f>+F901*0.8</f>
        <v>474.42399999999998</v>
      </c>
      <c r="M901" s="41">
        <f>89.3%*F901</f>
        <v>529.57578999999998</v>
      </c>
      <c r="N901" s="2">
        <f>+F901*82.17%</f>
        <v>487.29275099999995</v>
      </c>
      <c r="O901" s="41">
        <f>+F901*0.74</f>
        <v>438.84219999999999</v>
      </c>
      <c r="P901" s="74">
        <f t="shared" si="667"/>
        <v>454.2609799999999</v>
      </c>
      <c r="Q901" s="74" t="e">
        <f>+#REF!</f>
        <v>#REF!</v>
      </c>
      <c r="R901" s="74">
        <f t="shared" ref="R901:R964" si="670">+M901</f>
        <v>529.57578999999998</v>
      </c>
    </row>
    <row r="902" spans="1:18" s="29" customFormat="1" ht="12" hidden="1" customHeight="1" x14ac:dyDescent="0.2">
      <c r="A902" s="6"/>
      <c r="B902" s="46"/>
      <c r="C902" s="45" t="s">
        <v>252</v>
      </c>
      <c r="D902" s="56" t="s">
        <v>49</v>
      </c>
      <c r="E902" s="45"/>
      <c r="F902" s="84">
        <v>478.11</v>
      </c>
      <c r="G902" s="3">
        <f t="shared" si="665"/>
        <v>401.61239999999998</v>
      </c>
      <c r="H902" s="3">
        <f t="shared" si="668"/>
        <v>359.10842100000002</v>
      </c>
      <c r="I902" s="3">
        <f t="shared" si="669"/>
        <v>341.03586300000001</v>
      </c>
      <c r="J902" s="41">
        <f>+F902*0.9</f>
        <v>430.29900000000004</v>
      </c>
      <c r="K902" s="41">
        <f t="shared" si="666"/>
        <v>430.29900000000004</v>
      </c>
      <c r="L902" s="41">
        <f>+F902*0.8</f>
        <v>382.48800000000006</v>
      </c>
      <c r="M902" s="41">
        <f>89.3%*F902</f>
        <v>426.95223000000004</v>
      </c>
      <c r="N902" s="2">
        <f>+F902*82.17%</f>
        <v>392.86298700000003</v>
      </c>
      <c r="O902" s="41">
        <f>+F902*0.74</f>
        <v>353.8014</v>
      </c>
      <c r="P902" s="74">
        <f t="shared" si="667"/>
        <v>366.23225999999994</v>
      </c>
      <c r="Q902" s="74" t="e">
        <f>+#REF!</f>
        <v>#REF!</v>
      </c>
      <c r="R902" s="74">
        <f t="shared" si="670"/>
        <v>426.95223000000004</v>
      </c>
    </row>
    <row r="903" spans="1:18" s="29" customFormat="1" ht="24" hidden="1" customHeight="1" x14ac:dyDescent="0.2">
      <c r="A903" s="6"/>
      <c r="B903" s="46"/>
      <c r="C903" s="65" t="s">
        <v>459</v>
      </c>
      <c r="D903" s="56" t="s">
        <v>247</v>
      </c>
      <c r="E903" s="45">
        <v>28090</v>
      </c>
      <c r="F903" s="84">
        <v>3074</v>
      </c>
      <c r="G903" s="47">
        <f t="shared" si="665"/>
        <v>2582.16</v>
      </c>
      <c r="H903" s="47">
        <f t="shared" si="668"/>
        <v>2308.8813999999998</v>
      </c>
      <c r="I903" s="47">
        <f t="shared" si="669"/>
        <v>2192.6841999999997</v>
      </c>
      <c r="J903" s="47">
        <f>+F903*0.9</f>
        <v>2766.6</v>
      </c>
      <c r="K903" s="47">
        <f t="shared" si="666"/>
        <v>2766.6</v>
      </c>
      <c r="L903" s="47">
        <f>+F903*0.8</f>
        <v>2459.2000000000003</v>
      </c>
      <c r="M903" s="47">
        <f>89.3%*F903</f>
        <v>2745.0819999999999</v>
      </c>
      <c r="N903" s="2">
        <f>+F903*82.17%</f>
        <v>2525.9058</v>
      </c>
      <c r="O903" s="41">
        <f>+F903*0.74</f>
        <v>2274.7599999999998</v>
      </c>
      <c r="P903" s="74">
        <f t="shared" si="667"/>
        <v>2354.6839999999997</v>
      </c>
      <c r="Q903" s="74" t="e">
        <f>+#REF!</f>
        <v>#REF!</v>
      </c>
      <c r="R903" s="74">
        <f t="shared" si="670"/>
        <v>2745.0819999999999</v>
      </c>
    </row>
    <row r="904" spans="1:18" s="29" customFormat="1" ht="12" hidden="1" customHeight="1" x14ac:dyDescent="0.2">
      <c r="A904" s="6"/>
      <c r="B904" s="46"/>
      <c r="C904" s="45" t="s">
        <v>289</v>
      </c>
      <c r="D904" s="56" t="s">
        <v>249</v>
      </c>
      <c r="E904" s="45"/>
      <c r="F904" s="84">
        <v>298.35000000000002</v>
      </c>
      <c r="G904" s="47">
        <f t="shared" si="665"/>
        <v>250.614</v>
      </c>
      <c r="H904" s="47">
        <f t="shared" si="668"/>
        <v>224.09068500000001</v>
      </c>
      <c r="I904" s="47">
        <f t="shared" si="669"/>
        <v>212.81305499999999</v>
      </c>
      <c r="J904" s="47">
        <f>+F904*0.9</f>
        <v>268.51500000000004</v>
      </c>
      <c r="K904" s="47">
        <f t="shared" si="666"/>
        <v>268.51500000000004</v>
      </c>
      <c r="L904" s="47">
        <f>+F904*0.8</f>
        <v>238.68000000000004</v>
      </c>
      <c r="M904" s="47">
        <f>89.3%*F904</f>
        <v>266.42655000000002</v>
      </c>
      <c r="N904" s="2">
        <f>+F904*82.17%</f>
        <v>245.15419500000002</v>
      </c>
      <c r="O904" s="41">
        <f>+F904*0.74</f>
        <v>220.77900000000002</v>
      </c>
      <c r="P904" s="74">
        <f t="shared" si="667"/>
        <v>228.53609999999998</v>
      </c>
      <c r="Q904" s="74" t="e">
        <f>+#REF!</f>
        <v>#REF!</v>
      </c>
      <c r="R904" s="74">
        <f t="shared" si="670"/>
        <v>266.42655000000002</v>
      </c>
    </row>
    <row r="905" spans="1:18" s="29" customFormat="1" ht="12" hidden="1" customHeight="1" x14ac:dyDescent="0.2">
      <c r="A905" s="6"/>
      <c r="B905" s="46"/>
      <c r="C905" s="45"/>
      <c r="D905" s="56"/>
      <c r="E905" s="45"/>
      <c r="F905" s="84"/>
      <c r="G905" s="3"/>
      <c r="H905" s="3"/>
      <c r="I905" s="3"/>
      <c r="J905" s="41"/>
      <c r="K905" s="41"/>
      <c r="L905" s="41"/>
      <c r="M905" s="41"/>
      <c r="N905" s="2"/>
      <c r="O905" s="41"/>
      <c r="P905" s="74"/>
      <c r="Q905" s="74"/>
      <c r="R905" s="74"/>
    </row>
    <row r="906" spans="1:18" s="29" customFormat="1" ht="12" hidden="1" customHeight="1" x14ac:dyDescent="0.2">
      <c r="A906" s="6"/>
      <c r="C906" s="45"/>
      <c r="D906" s="56"/>
      <c r="E906" s="45"/>
      <c r="F906" s="84"/>
      <c r="G906" s="3"/>
      <c r="H906" s="3"/>
      <c r="I906" s="3"/>
      <c r="J906" s="41"/>
      <c r="K906" s="41"/>
      <c r="L906" s="41"/>
      <c r="M906" s="41"/>
      <c r="N906" s="2"/>
      <c r="O906" s="41"/>
      <c r="P906" s="74"/>
      <c r="Q906" s="74"/>
      <c r="R906" s="74"/>
    </row>
    <row r="907" spans="1:18" s="29" customFormat="1" ht="24" x14ac:dyDescent="0.2">
      <c r="A907" s="6">
        <v>267</v>
      </c>
      <c r="B907" s="46" t="s">
        <v>460</v>
      </c>
      <c r="C907" s="45" t="s">
        <v>268</v>
      </c>
      <c r="D907" s="56" t="s">
        <v>18</v>
      </c>
      <c r="E907" s="45">
        <v>28119</v>
      </c>
      <c r="F907" s="95">
        <v>1603.81</v>
      </c>
      <c r="G907" s="3">
        <f t="shared" ref="G907:G914" si="671">+F907*0.84</f>
        <v>1347.2003999999999</v>
      </c>
      <c r="H907" s="2">
        <f>+F907*0.7287</f>
        <v>1168.6963470000001</v>
      </c>
      <c r="I907" s="2">
        <f>+F907*0.692</f>
        <v>1109.8365199999998</v>
      </c>
      <c r="J907" s="2">
        <f>+F907*0.89</f>
        <v>1427.3908999999999</v>
      </c>
      <c r="K907" s="41">
        <f t="shared" ref="K907:K914" si="672">+F907*0.9</f>
        <v>1443.4290000000001</v>
      </c>
      <c r="L907" s="2">
        <f>+F907*0.789</f>
        <v>1265.4060899999999</v>
      </c>
      <c r="M907" s="67">
        <f>0.885*F907</f>
        <v>1419.37185</v>
      </c>
      <c r="N907" s="2">
        <f>+F907*0.26</f>
        <v>416.99059999999997</v>
      </c>
      <c r="O907" s="41">
        <f>+F907*0.8217</f>
        <v>1317.8506769999999</v>
      </c>
      <c r="P907" s="76">
        <f t="shared" ref="P907:P914" si="673">+F907*76.6%</f>
        <v>1228.5184599999998</v>
      </c>
      <c r="Q907" s="74">
        <f>MIN(H907:P907)</f>
        <v>416.99059999999997</v>
      </c>
      <c r="R907" s="74">
        <f>MAX(H907:P907)</f>
        <v>1443.4290000000001</v>
      </c>
    </row>
    <row r="908" spans="1:18" s="29" customFormat="1" ht="12" hidden="1" customHeight="1" x14ac:dyDescent="0.2">
      <c r="A908" s="6"/>
      <c r="B908" s="46"/>
      <c r="C908" s="45" t="s">
        <v>261</v>
      </c>
      <c r="D908" s="56" t="s">
        <v>262</v>
      </c>
      <c r="E908" s="45"/>
      <c r="F908" s="84">
        <v>703.74</v>
      </c>
      <c r="G908" s="3">
        <f t="shared" si="671"/>
        <v>591.14160000000004</v>
      </c>
      <c r="H908" s="3">
        <f t="shared" ref="H908:H914" si="674">+F908*75.11%</f>
        <v>528.579114</v>
      </c>
      <c r="I908" s="3">
        <f t="shared" ref="I908:I914" si="675">+F908*71.33%</f>
        <v>501.97774199999998</v>
      </c>
      <c r="J908" s="41">
        <f t="shared" ref="J908:J914" si="676">+F908*0.9</f>
        <v>633.36599999999999</v>
      </c>
      <c r="K908" s="41">
        <f t="shared" si="672"/>
        <v>633.36599999999999</v>
      </c>
      <c r="L908" s="41">
        <f t="shared" ref="L908:L914" si="677">+F908*0.8</f>
        <v>562.99200000000008</v>
      </c>
      <c r="M908" s="41">
        <f t="shared" ref="M908:M914" si="678">89.3%*F908</f>
        <v>628.43982000000005</v>
      </c>
      <c r="N908" s="2">
        <f t="shared" ref="N908:N914" si="679">+F908*82.17%</f>
        <v>578.26315799999998</v>
      </c>
      <c r="O908" s="41">
        <f t="shared" ref="O908:O914" si="680">+F908*0.74</f>
        <v>520.76760000000002</v>
      </c>
      <c r="P908" s="74">
        <f t="shared" si="673"/>
        <v>539.06483999999989</v>
      </c>
      <c r="Q908" s="74" t="e">
        <f>+#REF!</f>
        <v>#REF!</v>
      </c>
      <c r="R908" s="74">
        <f t="shared" si="670"/>
        <v>628.43982000000005</v>
      </c>
    </row>
    <row r="909" spans="1:18" s="29" customFormat="1" ht="12" hidden="1" customHeight="1" x14ac:dyDescent="0.2">
      <c r="A909" s="6"/>
      <c r="B909" s="46"/>
      <c r="C909" s="45" t="s">
        <v>265</v>
      </c>
      <c r="D909" s="56" t="s">
        <v>266</v>
      </c>
      <c r="E909" s="45"/>
      <c r="F909" s="84">
        <v>1520.9</v>
      </c>
      <c r="G909" s="3">
        <f t="shared" si="671"/>
        <v>1277.556</v>
      </c>
      <c r="H909" s="3">
        <f t="shared" si="674"/>
        <v>1142.34799</v>
      </c>
      <c r="I909" s="3">
        <f t="shared" si="675"/>
        <v>1084.85797</v>
      </c>
      <c r="J909" s="41">
        <f t="shared" si="676"/>
        <v>1368.8100000000002</v>
      </c>
      <c r="K909" s="41">
        <f t="shared" si="672"/>
        <v>1368.8100000000002</v>
      </c>
      <c r="L909" s="41">
        <f t="shared" si="677"/>
        <v>1216.72</v>
      </c>
      <c r="M909" s="41">
        <f t="shared" si="678"/>
        <v>1358.1637000000001</v>
      </c>
      <c r="N909" s="2">
        <f t="shared" si="679"/>
        <v>1249.72353</v>
      </c>
      <c r="O909" s="41">
        <f t="shared" si="680"/>
        <v>1125.4660000000001</v>
      </c>
      <c r="P909" s="74">
        <f t="shared" si="673"/>
        <v>1165.0093999999999</v>
      </c>
      <c r="Q909" s="74" t="e">
        <f>+#REF!</f>
        <v>#REF!</v>
      </c>
      <c r="R909" s="74">
        <f t="shared" si="670"/>
        <v>1358.1637000000001</v>
      </c>
    </row>
    <row r="910" spans="1:18" s="29" customFormat="1" ht="12" hidden="1" customHeight="1" x14ac:dyDescent="0.2">
      <c r="A910" s="6"/>
      <c r="B910" s="46"/>
      <c r="C910" s="45" t="s">
        <v>252</v>
      </c>
      <c r="D910" s="56" t="s">
        <v>49</v>
      </c>
      <c r="E910" s="45"/>
      <c r="F910" s="84">
        <v>156.44</v>
      </c>
      <c r="G910" s="3">
        <f t="shared" si="671"/>
        <v>131.40959999999998</v>
      </c>
      <c r="H910" s="3">
        <f t="shared" si="674"/>
        <v>117.502084</v>
      </c>
      <c r="I910" s="3">
        <f t="shared" si="675"/>
        <v>111.58865199999998</v>
      </c>
      <c r="J910" s="41">
        <f t="shared" si="676"/>
        <v>140.79599999999999</v>
      </c>
      <c r="K910" s="41">
        <f t="shared" si="672"/>
        <v>140.79599999999999</v>
      </c>
      <c r="L910" s="41">
        <f t="shared" si="677"/>
        <v>125.152</v>
      </c>
      <c r="M910" s="41">
        <f t="shared" si="678"/>
        <v>139.70092</v>
      </c>
      <c r="N910" s="2">
        <f t="shared" si="679"/>
        <v>128.54674800000001</v>
      </c>
      <c r="O910" s="41">
        <f t="shared" si="680"/>
        <v>115.76559999999999</v>
      </c>
      <c r="P910" s="74">
        <f t="shared" si="673"/>
        <v>119.83303999999998</v>
      </c>
      <c r="Q910" s="74" t="e">
        <f>+#REF!</f>
        <v>#REF!</v>
      </c>
      <c r="R910" s="74">
        <f t="shared" si="670"/>
        <v>139.70092</v>
      </c>
    </row>
    <row r="911" spans="1:18" s="29" customFormat="1" ht="12" hidden="1" customHeight="1" x14ac:dyDescent="0.2">
      <c r="A911" s="6"/>
      <c r="B911" s="46"/>
      <c r="C911" s="45" t="s">
        <v>386</v>
      </c>
      <c r="D911" s="56" t="s">
        <v>140</v>
      </c>
      <c r="E911" s="45"/>
      <c r="F911" s="84">
        <v>1001.11</v>
      </c>
      <c r="G911" s="3">
        <f t="shared" si="671"/>
        <v>840.93240000000003</v>
      </c>
      <c r="H911" s="3">
        <f t="shared" si="674"/>
        <v>751.93372099999999</v>
      </c>
      <c r="I911" s="3">
        <f t="shared" si="675"/>
        <v>714.0917629999999</v>
      </c>
      <c r="J911" s="41">
        <f t="shared" si="676"/>
        <v>900.99900000000002</v>
      </c>
      <c r="K911" s="41">
        <f t="shared" si="672"/>
        <v>900.99900000000002</v>
      </c>
      <c r="L911" s="41">
        <f t="shared" si="677"/>
        <v>800.88800000000003</v>
      </c>
      <c r="M911" s="41">
        <f t="shared" si="678"/>
        <v>893.99122999999997</v>
      </c>
      <c r="N911" s="2">
        <f t="shared" si="679"/>
        <v>822.61208699999997</v>
      </c>
      <c r="O911" s="41">
        <f t="shared" si="680"/>
        <v>740.82140000000004</v>
      </c>
      <c r="P911" s="74">
        <f t="shared" si="673"/>
        <v>766.85025999999993</v>
      </c>
      <c r="Q911" s="74" t="e">
        <f>+#REF!</f>
        <v>#REF!</v>
      </c>
      <c r="R911" s="74">
        <f t="shared" si="670"/>
        <v>893.99122999999997</v>
      </c>
    </row>
    <row r="912" spans="1:18" s="29" customFormat="1" ht="24" hidden="1" customHeight="1" x14ac:dyDescent="0.2">
      <c r="A912" s="6"/>
      <c r="B912" s="46"/>
      <c r="C912" s="45" t="s">
        <v>460</v>
      </c>
      <c r="D912" s="56" t="s">
        <v>247</v>
      </c>
      <c r="E912" s="45">
        <v>28119</v>
      </c>
      <c r="F912" s="84">
        <v>2756</v>
      </c>
      <c r="G912" s="47">
        <f t="shared" si="671"/>
        <v>2315.04</v>
      </c>
      <c r="H912" s="47">
        <f t="shared" si="674"/>
        <v>2070.0315999999998</v>
      </c>
      <c r="I912" s="47">
        <f t="shared" si="675"/>
        <v>1965.8547999999998</v>
      </c>
      <c r="J912" s="47">
        <f t="shared" si="676"/>
        <v>2480.4</v>
      </c>
      <c r="K912" s="47">
        <f t="shared" si="672"/>
        <v>2480.4</v>
      </c>
      <c r="L912" s="47">
        <f t="shared" si="677"/>
        <v>2204.8000000000002</v>
      </c>
      <c r="M912" s="47">
        <f t="shared" si="678"/>
        <v>2461.1080000000002</v>
      </c>
      <c r="N912" s="2">
        <f t="shared" si="679"/>
        <v>2264.6052</v>
      </c>
      <c r="O912" s="41">
        <f t="shared" si="680"/>
        <v>2039.44</v>
      </c>
      <c r="P912" s="74">
        <f t="shared" si="673"/>
        <v>2111.0959999999995</v>
      </c>
      <c r="Q912" s="74" t="e">
        <f>+#REF!</f>
        <v>#REF!</v>
      </c>
      <c r="R912" s="74">
        <f t="shared" si="670"/>
        <v>2461.1080000000002</v>
      </c>
    </row>
    <row r="913" spans="1:18" s="29" customFormat="1" ht="12" hidden="1" customHeight="1" x14ac:dyDescent="0.2">
      <c r="A913" s="6"/>
      <c r="B913" s="46"/>
      <c r="C913" s="45" t="s">
        <v>454</v>
      </c>
      <c r="D913" s="56" t="s">
        <v>243</v>
      </c>
      <c r="E913" s="45"/>
      <c r="F913" s="84">
        <v>608</v>
      </c>
      <c r="G913" s="3">
        <f t="shared" si="671"/>
        <v>510.71999999999997</v>
      </c>
      <c r="H913" s="3">
        <f t="shared" si="674"/>
        <v>456.66879999999998</v>
      </c>
      <c r="I913" s="3">
        <f t="shared" si="675"/>
        <v>433.68639999999994</v>
      </c>
      <c r="J913" s="41">
        <f t="shared" si="676"/>
        <v>547.20000000000005</v>
      </c>
      <c r="K913" s="41">
        <f t="shared" si="672"/>
        <v>547.20000000000005</v>
      </c>
      <c r="L913" s="41">
        <f t="shared" si="677"/>
        <v>486.40000000000003</v>
      </c>
      <c r="M913" s="41">
        <f t="shared" si="678"/>
        <v>542.94399999999996</v>
      </c>
      <c r="N913" s="2">
        <f t="shared" si="679"/>
        <v>499.59359999999998</v>
      </c>
      <c r="O913" s="41">
        <f t="shared" si="680"/>
        <v>449.92</v>
      </c>
      <c r="P913" s="74">
        <f t="shared" si="673"/>
        <v>465.72799999999995</v>
      </c>
      <c r="Q913" s="74" t="e">
        <f>+#REF!</f>
        <v>#REF!</v>
      </c>
      <c r="R913" s="74">
        <f t="shared" si="670"/>
        <v>542.94399999999996</v>
      </c>
    </row>
    <row r="914" spans="1:18" s="29" customFormat="1" ht="12" hidden="1" customHeight="1" x14ac:dyDescent="0.2">
      <c r="A914" s="6"/>
      <c r="B914" s="46"/>
      <c r="C914" s="45" t="s">
        <v>395</v>
      </c>
      <c r="D914" s="56" t="s">
        <v>249</v>
      </c>
      <c r="E914" s="45"/>
      <c r="F914" s="84">
        <v>304.19</v>
      </c>
      <c r="G914" s="47">
        <f t="shared" si="671"/>
        <v>255.5196</v>
      </c>
      <c r="H914" s="47">
        <f t="shared" si="674"/>
        <v>228.47710899999998</v>
      </c>
      <c r="I914" s="47">
        <f t="shared" si="675"/>
        <v>216.97872699999999</v>
      </c>
      <c r="J914" s="47">
        <f t="shared" si="676"/>
        <v>273.77100000000002</v>
      </c>
      <c r="K914" s="47">
        <f t="shared" si="672"/>
        <v>273.77100000000002</v>
      </c>
      <c r="L914" s="47">
        <f t="shared" si="677"/>
        <v>243.352</v>
      </c>
      <c r="M914" s="47">
        <f t="shared" si="678"/>
        <v>271.64166999999998</v>
      </c>
      <c r="N914" s="2">
        <f t="shared" si="679"/>
        <v>249.952923</v>
      </c>
      <c r="O914" s="41">
        <f t="shared" si="680"/>
        <v>225.10059999999999</v>
      </c>
      <c r="P914" s="74">
        <f t="shared" si="673"/>
        <v>233.00953999999996</v>
      </c>
      <c r="Q914" s="74" t="e">
        <f>+#REF!</f>
        <v>#REF!</v>
      </c>
      <c r="R914" s="74">
        <f t="shared" si="670"/>
        <v>271.64166999999998</v>
      </c>
    </row>
    <row r="915" spans="1:18" s="29" customFormat="1" ht="12" hidden="1" customHeight="1" x14ac:dyDescent="0.2">
      <c r="A915" s="6"/>
      <c r="B915" s="46"/>
      <c r="C915" s="45"/>
      <c r="D915" s="56"/>
      <c r="E915" s="45"/>
      <c r="F915" s="84"/>
      <c r="G915" s="3"/>
      <c r="H915" s="3"/>
      <c r="I915" s="3"/>
      <c r="J915" s="41"/>
      <c r="K915" s="41"/>
      <c r="L915" s="41"/>
      <c r="M915" s="41"/>
      <c r="N915" s="2"/>
      <c r="O915" s="41"/>
      <c r="P915" s="74"/>
      <c r="Q915" s="74"/>
      <c r="R915" s="74"/>
    </row>
    <row r="916" spans="1:18" s="29" customFormat="1" ht="12" hidden="1" customHeight="1" x14ac:dyDescent="0.2">
      <c r="A916" s="6"/>
      <c r="C916" s="45"/>
      <c r="D916" s="56"/>
      <c r="E916" s="45"/>
      <c r="F916" s="84"/>
      <c r="G916" s="3"/>
      <c r="H916" s="3"/>
      <c r="I916" s="3"/>
      <c r="J916" s="41"/>
      <c r="K916" s="41"/>
      <c r="L916" s="41"/>
      <c r="M916" s="41"/>
      <c r="N916" s="2"/>
      <c r="O916" s="41"/>
      <c r="P916" s="74"/>
      <c r="Q916" s="74"/>
      <c r="R916" s="74"/>
    </row>
    <row r="917" spans="1:18" s="29" customFormat="1" ht="24" x14ac:dyDescent="0.2">
      <c r="A917" s="6">
        <v>268</v>
      </c>
      <c r="B917" s="46" t="s">
        <v>461</v>
      </c>
      <c r="C917" s="45" t="s">
        <v>268</v>
      </c>
      <c r="D917" s="56" t="s">
        <v>18</v>
      </c>
      <c r="E917" s="45">
        <v>28124</v>
      </c>
      <c r="F917" s="95">
        <v>1390.88</v>
      </c>
      <c r="G917" s="3">
        <f t="shared" ref="G917:G923" si="681">+F917*0.84</f>
        <v>1168.3392000000001</v>
      </c>
      <c r="H917" s="2">
        <f>+F917*0.7287</f>
        <v>1013.5342560000001</v>
      </c>
      <c r="I917" s="2">
        <f>+F917*0.692</f>
        <v>962.48896000000002</v>
      </c>
      <c r="J917" s="2">
        <f>+F917*0.89</f>
        <v>1237.8832000000002</v>
      </c>
      <c r="K917" s="41">
        <f t="shared" ref="K917:K923" si="682">+F917*0.9</f>
        <v>1251.7920000000001</v>
      </c>
      <c r="L917" s="2">
        <f>+F917*0.789</f>
        <v>1097.4043200000001</v>
      </c>
      <c r="M917" s="67">
        <f>0.885*F917</f>
        <v>1230.9288000000001</v>
      </c>
      <c r="N917" s="2">
        <f>+F917*0.26</f>
        <v>361.62880000000001</v>
      </c>
      <c r="O917" s="41">
        <f>+F917*0.8217</f>
        <v>1142.8860960000002</v>
      </c>
      <c r="P917" s="76">
        <f t="shared" ref="P917:P923" si="683">+F917*76.6%</f>
        <v>1065.41408</v>
      </c>
      <c r="Q917" s="74">
        <f>MIN(H917:P917)</f>
        <v>361.62880000000001</v>
      </c>
      <c r="R917" s="74">
        <f>MAX(H917:P917)</f>
        <v>1251.7920000000001</v>
      </c>
    </row>
    <row r="918" spans="1:18" s="29" customFormat="1" ht="12" hidden="1" customHeight="1" x14ac:dyDescent="0.2">
      <c r="A918" s="6"/>
      <c r="B918" s="46"/>
      <c r="C918" s="45" t="s">
        <v>261</v>
      </c>
      <c r="D918" s="56" t="s">
        <v>262</v>
      </c>
      <c r="E918" s="45"/>
      <c r="F918" s="84">
        <v>797.24</v>
      </c>
      <c r="G918" s="3">
        <f t="shared" si="681"/>
        <v>669.6816</v>
      </c>
      <c r="H918" s="3">
        <f t="shared" ref="H918:H923" si="684">+F918*75.11%</f>
        <v>598.80696399999999</v>
      </c>
      <c r="I918" s="3">
        <f t="shared" ref="I918:I923" si="685">+F918*71.33%</f>
        <v>568.67129199999999</v>
      </c>
      <c r="J918" s="41">
        <f t="shared" ref="J918:J923" si="686">+F918*0.9</f>
        <v>717.51600000000008</v>
      </c>
      <c r="K918" s="41">
        <f t="shared" si="682"/>
        <v>717.51600000000008</v>
      </c>
      <c r="L918" s="41">
        <f t="shared" ref="L918:L923" si="687">+F918*0.8</f>
        <v>637.79200000000003</v>
      </c>
      <c r="M918" s="41">
        <f t="shared" ref="M918:M923" si="688">89.3%*F918</f>
        <v>711.93532000000005</v>
      </c>
      <c r="N918" s="2">
        <f t="shared" ref="N918:N923" si="689">+F918*82.17%</f>
        <v>655.09210800000005</v>
      </c>
      <c r="O918" s="41">
        <f t="shared" ref="O918:O923" si="690">+F918*0.74</f>
        <v>589.95759999999996</v>
      </c>
      <c r="P918" s="74">
        <f t="shared" si="683"/>
        <v>610.68583999999998</v>
      </c>
      <c r="Q918" s="74" t="e">
        <f>+#REF!</f>
        <v>#REF!</v>
      </c>
      <c r="R918" s="74">
        <f t="shared" si="670"/>
        <v>711.93532000000005</v>
      </c>
    </row>
    <row r="919" spans="1:18" s="29" customFormat="1" ht="12" hidden="1" customHeight="1" x14ac:dyDescent="0.2">
      <c r="A919" s="6"/>
      <c r="B919" s="46"/>
      <c r="C919" s="45" t="s">
        <v>265</v>
      </c>
      <c r="D919" s="56" t="s">
        <v>251</v>
      </c>
      <c r="E919" s="45"/>
      <c r="F919" s="84">
        <v>508.42500000000001</v>
      </c>
      <c r="G919" s="3">
        <f t="shared" si="681"/>
        <v>427.077</v>
      </c>
      <c r="H919" s="3">
        <f t="shared" si="684"/>
        <v>381.8780175</v>
      </c>
      <c r="I919" s="3">
        <f t="shared" si="685"/>
        <v>362.65955249999996</v>
      </c>
      <c r="J919" s="41">
        <f t="shared" si="686"/>
        <v>457.58250000000004</v>
      </c>
      <c r="K919" s="41">
        <f t="shared" si="682"/>
        <v>457.58250000000004</v>
      </c>
      <c r="L919" s="41">
        <f t="shared" si="687"/>
        <v>406.74</v>
      </c>
      <c r="M919" s="41">
        <f t="shared" si="688"/>
        <v>454.02352500000001</v>
      </c>
      <c r="N919" s="2">
        <f t="shared" si="689"/>
        <v>417.77282250000002</v>
      </c>
      <c r="O919" s="41">
        <f t="shared" si="690"/>
        <v>376.23450000000003</v>
      </c>
      <c r="P919" s="74">
        <f t="shared" si="683"/>
        <v>389.45354999999995</v>
      </c>
      <c r="Q919" s="74" t="e">
        <f>+#REF!</f>
        <v>#REF!</v>
      </c>
      <c r="R919" s="74">
        <f t="shared" si="670"/>
        <v>454.02352500000001</v>
      </c>
    </row>
    <row r="920" spans="1:18" s="29" customFormat="1" ht="12" hidden="1" customHeight="1" x14ac:dyDescent="0.2">
      <c r="A920" s="6"/>
      <c r="B920" s="46"/>
      <c r="C920" s="45" t="s">
        <v>386</v>
      </c>
      <c r="D920" s="56" t="s">
        <v>140</v>
      </c>
      <c r="E920" s="45"/>
      <c r="F920" s="84">
        <v>176.02</v>
      </c>
      <c r="G920" s="3">
        <f t="shared" si="681"/>
        <v>147.85679999999999</v>
      </c>
      <c r="H920" s="3">
        <f t="shared" si="684"/>
        <v>132.20862200000002</v>
      </c>
      <c r="I920" s="3">
        <f t="shared" si="685"/>
        <v>125.555066</v>
      </c>
      <c r="J920" s="41">
        <f t="shared" si="686"/>
        <v>158.41800000000001</v>
      </c>
      <c r="K920" s="41">
        <f t="shared" si="682"/>
        <v>158.41800000000001</v>
      </c>
      <c r="L920" s="41">
        <f t="shared" si="687"/>
        <v>140.816</v>
      </c>
      <c r="M920" s="41">
        <f t="shared" si="688"/>
        <v>157.18586000000002</v>
      </c>
      <c r="N920" s="2">
        <f t="shared" si="689"/>
        <v>144.63563400000001</v>
      </c>
      <c r="O920" s="41">
        <f t="shared" si="690"/>
        <v>130.25480000000002</v>
      </c>
      <c r="P920" s="74">
        <f t="shared" si="683"/>
        <v>134.83131999999998</v>
      </c>
      <c r="Q920" s="74" t="e">
        <f>+#REF!</f>
        <v>#REF!</v>
      </c>
      <c r="R920" s="74">
        <f t="shared" si="670"/>
        <v>157.18586000000002</v>
      </c>
    </row>
    <row r="921" spans="1:18" s="29" customFormat="1" ht="24" hidden="1" customHeight="1" x14ac:dyDescent="0.2">
      <c r="A921" s="6"/>
      <c r="B921" s="46"/>
      <c r="C921" s="45" t="s">
        <v>461</v>
      </c>
      <c r="D921" s="56" t="s">
        <v>247</v>
      </c>
      <c r="E921" s="45">
        <v>28124</v>
      </c>
      <c r="F921" s="84">
        <v>6784</v>
      </c>
      <c r="G921" s="47">
        <f t="shared" si="681"/>
        <v>5698.5599999999995</v>
      </c>
      <c r="H921" s="47">
        <f t="shared" si="684"/>
        <v>5095.4624000000003</v>
      </c>
      <c r="I921" s="47">
        <f t="shared" si="685"/>
        <v>4839.0271999999995</v>
      </c>
      <c r="J921" s="47">
        <f t="shared" si="686"/>
        <v>6105.6</v>
      </c>
      <c r="K921" s="47">
        <f t="shared" si="682"/>
        <v>6105.6</v>
      </c>
      <c r="L921" s="47">
        <f t="shared" si="687"/>
        <v>5427.2000000000007</v>
      </c>
      <c r="M921" s="47">
        <f t="shared" si="688"/>
        <v>6058.1120000000001</v>
      </c>
      <c r="N921" s="2">
        <f t="shared" si="689"/>
        <v>5574.4128000000001</v>
      </c>
      <c r="O921" s="41">
        <f t="shared" si="690"/>
        <v>5020.16</v>
      </c>
      <c r="P921" s="74">
        <f t="shared" si="683"/>
        <v>5196.543999999999</v>
      </c>
      <c r="Q921" s="74" t="e">
        <f>+#REF!</f>
        <v>#REF!</v>
      </c>
      <c r="R921" s="74">
        <f t="shared" si="670"/>
        <v>6058.1120000000001</v>
      </c>
    </row>
    <row r="922" spans="1:18" s="29" customFormat="1" ht="12" hidden="1" customHeight="1" x14ac:dyDescent="0.2">
      <c r="A922" s="6"/>
      <c r="B922" s="46"/>
      <c r="C922" s="45" t="s">
        <v>242</v>
      </c>
      <c r="D922" s="56" t="s">
        <v>243</v>
      </c>
      <c r="E922" s="45"/>
      <c r="F922" s="84">
        <v>262.13</v>
      </c>
      <c r="G922" s="3">
        <f t="shared" si="681"/>
        <v>220.1892</v>
      </c>
      <c r="H922" s="3">
        <f t="shared" si="684"/>
        <v>196.88584299999999</v>
      </c>
      <c r="I922" s="3">
        <f t="shared" si="685"/>
        <v>186.97732899999997</v>
      </c>
      <c r="J922" s="41">
        <f t="shared" si="686"/>
        <v>235.917</v>
      </c>
      <c r="K922" s="41">
        <f t="shared" si="682"/>
        <v>235.917</v>
      </c>
      <c r="L922" s="41">
        <f t="shared" si="687"/>
        <v>209.70400000000001</v>
      </c>
      <c r="M922" s="41">
        <f t="shared" si="688"/>
        <v>234.08208999999999</v>
      </c>
      <c r="N922" s="2">
        <f t="shared" si="689"/>
        <v>215.39222100000001</v>
      </c>
      <c r="O922" s="41">
        <f t="shared" si="690"/>
        <v>193.97620000000001</v>
      </c>
      <c r="P922" s="74">
        <f t="shared" si="683"/>
        <v>200.79157999999998</v>
      </c>
      <c r="Q922" s="74" t="e">
        <f>+#REF!</f>
        <v>#REF!</v>
      </c>
      <c r="R922" s="74">
        <f t="shared" si="670"/>
        <v>234.08208999999999</v>
      </c>
    </row>
    <row r="923" spans="1:18" s="29" customFormat="1" ht="12" hidden="1" customHeight="1" x14ac:dyDescent="0.2">
      <c r="A923" s="6"/>
      <c r="B923" s="46"/>
      <c r="C923" s="45" t="s">
        <v>296</v>
      </c>
      <c r="D923" s="56" t="s">
        <v>249</v>
      </c>
      <c r="E923" s="45"/>
      <c r="F923" s="84">
        <v>393.06</v>
      </c>
      <c r="G923" s="47">
        <f t="shared" si="681"/>
        <v>330.17039999999997</v>
      </c>
      <c r="H923" s="47">
        <f t="shared" si="684"/>
        <v>295.22736600000002</v>
      </c>
      <c r="I923" s="47">
        <f t="shared" si="685"/>
        <v>280.36969799999997</v>
      </c>
      <c r="J923" s="47">
        <f t="shared" si="686"/>
        <v>353.75400000000002</v>
      </c>
      <c r="K923" s="47">
        <f t="shared" si="682"/>
        <v>353.75400000000002</v>
      </c>
      <c r="L923" s="47">
        <f t="shared" si="687"/>
        <v>314.44800000000004</v>
      </c>
      <c r="M923" s="47">
        <f t="shared" si="688"/>
        <v>351.00258000000002</v>
      </c>
      <c r="N923" s="2">
        <f t="shared" si="689"/>
        <v>322.97740199999998</v>
      </c>
      <c r="O923" s="41">
        <f t="shared" si="690"/>
        <v>290.86439999999999</v>
      </c>
      <c r="P923" s="74">
        <f t="shared" si="683"/>
        <v>301.08395999999999</v>
      </c>
      <c r="Q923" s="74" t="e">
        <f>+#REF!</f>
        <v>#REF!</v>
      </c>
      <c r="R923" s="74">
        <f t="shared" si="670"/>
        <v>351.00258000000002</v>
      </c>
    </row>
    <row r="924" spans="1:18" ht="15" hidden="1" customHeight="1" x14ac:dyDescent="0.25">
      <c r="A924" s="6"/>
      <c r="F924" s="42"/>
      <c r="N924" s="2"/>
      <c r="O924" s="41"/>
      <c r="P924" s="74"/>
      <c r="Q924" s="74"/>
      <c r="R924" s="74"/>
    </row>
    <row r="925" spans="1:18" ht="15" hidden="1" customHeight="1" x14ac:dyDescent="0.25">
      <c r="F925" s="42"/>
      <c r="N925" s="2"/>
      <c r="O925" s="41"/>
      <c r="P925" s="74"/>
      <c r="Q925" s="74"/>
      <c r="R925" s="74"/>
    </row>
    <row r="926" spans="1:18" s="12" customFormat="1" ht="56.25" hidden="1" customHeight="1" x14ac:dyDescent="0.3">
      <c r="A926" s="13"/>
      <c r="B926" s="8" t="s">
        <v>80</v>
      </c>
      <c r="C926" s="8"/>
      <c r="D926" s="50" t="s">
        <v>1</v>
      </c>
      <c r="E926" s="9" t="s">
        <v>2</v>
      </c>
      <c r="F926" s="9"/>
      <c r="G926" s="10"/>
      <c r="H926" s="103" t="s">
        <v>3</v>
      </c>
      <c r="I926" s="103"/>
      <c r="J926" s="8" t="s">
        <v>4</v>
      </c>
      <c r="K926" s="104" t="s">
        <v>5</v>
      </c>
      <c r="L926" s="104"/>
      <c r="M926" s="11" t="s">
        <v>6</v>
      </c>
      <c r="N926" s="10" t="s">
        <v>7</v>
      </c>
      <c r="O926" s="9" t="s">
        <v>7</v>
      </c>
      <c r="P926" s="70" t="s">
        <v>8</v>
      </c>
      <c r="Q926" s="35" t="s">
        <v>9</v>
      </c>
      <c r="R926" s="75" t="s">
        <v>10</v>
      </c>
    </row>
    <row r="927" spans="1:18" ht="18.75" hidden="1" customHeight="1" x14ac:dyDescent="0.3">
      <c r="A927" s="7"/>
      <c r="F927" s="42"/>
      <c r="G927" s="1" t="s">
        <v>11</v>
      </c>
      <c r="H927" s="1" t="s">
        <v>12</v>
      </c>
      <c r="I927" s="1" t="s">
        <v>13</v>
      </c>
      <c r="J927" s="16" t="s">
        <v>14</v>
      </c>
      <c r="K927" s="16" t="s">
        <v>14</v>
      </c>
      <c r="L927" s="1" t="s">
        <v>15</v>
      </c>
      <c r="M927" s="16" t="s">
        <v>14</v>
      </c>
      <c r="N927" s="16" t="s">
        <v>14</v>
      </c>
      <c r="O927" s="32" t="s">
        <v>16</v>
      </c>
      <c r="Q927" s="74"/>
      <c r="R927" s="74"/>
    </row>
    <row r="928" spans="1:18" s="26" customFormat="1" ht="30" hidden="1" customHeight="1" x14ac:dyDescent="0.3">
      <c r="A928" s="13"/>
      <c r="B928" s="27" t="s">
        <v>81</v>
      </c>
      <c r="C928" s="28" t="s">
        <v>82</v>
      </c>
      <c r="D928" s="54"/>
      <c r="E928" s="11" t="s">
        <v>83</v>
      </c>
      <c r="F928" s="9"/>
      <c r="G928" s="9"/>
      <c r="H928" s="42"/>
      <c r="I928" s="42"/>
      <c r="J928" s="43"/>
      <c r="K928" s="43"/>
      <c r="L928" s="43"/>
      <c r="M928" s="43"/>
      <c r="N928" s="2"/>
      <c r="O928" s="41"/>
      <c r="P928" s="74"/>
      <c r="Q928" s="74"/>
      <c r="R928" s="74"/>
    </row>
    <row r="929" spans="1:18" s="29" customFormat="1" ht="15" hidden="1" customHeight="1" x14ac:dyDescent="0.2">
      <c r="A929" s="26"/>
      <c r="C929" s="45"/>
      <c r="D929" s="56"/>
      <c r="E929" s="45"/>
      <c r="F929" s="72"/>
      <c r="G929" s="3"/>
      <c r="H929" s="3"/>
      <c r="I929" s="3"/>
      <c r="J929" s="41"/>
      <c r="K929" s="41"/>
      <c r="L929" s="41"/>
      <c r="M929" s="41"/>
      <c r="N929" s="2"/>
      <c r="O929" s="41"/>
      <c r="P929" s="74"/>
      <c r="Q929" s="74"/>
      <c r="R929" s="74"/>
    </row>
    <row r="930" spans="1:18" s="29" customFormat="1" ht="24" x14ac:dyDescent="0.2">
      <c r="A930" s="6">
        <v>269</v>
      </c>
      <c r="B930" s="46" t="s">
        <v>462</v>
      </c>
      <c r="C930" s="45" t="s">
        <v>268</v>
      </c>
      <c r="D930" s="56" t="s">
        <v>18</v>
      </c>
      <c r="E930" s="45">
        <v>43235</v>
      </c>
      <c r="F930" s="91">
        <v>1453.47</v>
      </c>
      <c r="G930" s="3">
        <f t="shared" ref="G930:G935" si="691">+F930*0.84</f>
        <v>1220.9148</v>
      </c>
      <c r="H930" s="2">
        <f>+F930*0.7287</f>
        <v>1059.143589</v>
      </c>
      <c r="I930" s="2">
        <f>+F930*0.692</f>
        <v>1005.8012399999999</v>
      </c>
      <c r="J930" s="2">
        <f>+F930*0.89</f>
        <v>1293.5883000000001</v>
      </c>
      <c r="K930" s="41">
        <f t="shared" ref="K930:K935" si="692">+F930*0.9</f>
        <v>1308.123</v>
      </c>
      <c r="L930" s="2">
        <f>+F930*0.789</f>
        <v>1146.78783</v>
      </c>
      <c r="M930" s="67">
        <f>0.885*F930</f>
        <v>1286.32095</v>
      </c>
      <c r="N930" s="2">
        <f>+F930*0.26</f>
        <v>377.90219999999999</v>
      </c>
      <c r="O930" s="41">
        <f>+F930*0.8217</f>
        <v>1194.3162990000001</v>
      </c>
      <c r="P930" s="74">
        <f t="shared" ref="P930:P935" si="693">+F930*76.6%</f>
        <v>1113.3580199999999</v>
      </c>
      <c r="Q930" s="74">
        <f>MIN(H930:P930)</f>
        <v>377.90219999999999</v>
      </c>
      <c r="R930" s="74">
        <f>MAX(H930:P930)</f>
        <v>1308.123</v>
      </c>
    </row>
    <row r="931" spans="1:18" s="29" customFormat="1" ht="12" hidden="1" customHeight="1" x14ac:dyDescent="0.2">
      <c r="A931" s="6"/>
      <c r="B931" s="46"/>
      <c r="C931" s="45" t="s">
        <v>261</v>
      </c>
      <c r="D931" s="56" t="s">
        <v>262</v>
      </c>
      <c r="E931" s="45"/>
      <c r="F931" s="83">
        <v>833.12</v>
      </c>
      <c r="G931" s="3">
        <f t="shared" si="691"/>
        <v>699.82079999999996</v>
      </c>
      <c r="H931" s="3">
        <f t="shared" ref="H931:H935" si="694">+F931*75.11%</f>
        <v>625.75643200000002</v>
      </c>
      <c r="I931" s="3">
        <f t="shared" ref="I931:I935" si="695">+F931*71.33%</f>
        <v>594.26449599999989</v>
      </c>
      <c r="J931" s="41">
        <f>+F931*0.9</f>
        <v>749.80799999999999</v>
      </c>
      <c r="K931" s="41">
        <f t="shared" si="692"/>
        <v>749.80799999999999</v>
      </c>
      <c r="L931" s="41">
        <f>+F931*0.8</f>
        <v>666.49600000000009</v>
      </c>
      <c r="M931" s="41">
        <f>89.3%*F931</f>
        <v>743.97616000000005</v>
      </c>
      <c r="N931" s="2">
        <f>+F931*82.17%</f>
        <v>684.574704</v>
      </c>
      <c r="O931" s="41">
        <f>+F931*0.74</f>
        <v>616.50879999999995</v>
      </c>
      <c r="P931" s="74">
        <f t="shared" si="693"/>
        <v>638.16991999999993</v>
      </c>
      <c r="Q931" s="74" t="e">
        <f>+#REF!</f>
        <v>#REF!</v>
      </c>
      <c r="R931" s="74">
        <f t="shared" si="670"/>
        <v>743.97616000000005</v>
      </c>
    </row>
    <row r="932" spans="1:18" s="29" customFormat="1" ht="12" hidden="1" customHeight="1" x14ac:dyDescent="0.2">
      <c r="A932" s="6"/>
      <c r="B932" s="46"/>
      <c r="C932" s="45" t="s">
        <v>265</v>
      </c>
      <c r="D932" s="56" t="s">
        <v>266</v>
      </c>
      <c r="E932" s="45"/>
      <c r="F932" s="83">
        <v>551.76</v>
      </c>
      <c r="G932" s="3">
        <f t="shared" si="691"/>
        <v>463.47839999999997</v>
      </c>
      <c r="H932" s="3">
        <f t="shared" si="694"/>
        <v>414.42693600000001</v>
      </c>
      <c r="I932" s="3">
        <f t="shared" si="695"/>
        <v>393.57040799999993</v>
      </c>
      <c r="J932" s="41">
        <f>+F932*0.9</f>
        <v>496.584</v>
      </c>
      <c r="K932" s="41">
        <f t="shared" si="692"/>
        <v>496.584</v>
      </c>
      <c r="L932" s="41">
        <f>+F932*0.8</f>
        <v>441.40800000000002</v>
      </c>
      <c r="M932" s="41">
        <f>89.3%*F932</f>
        <v>492.72167999999999</v>
      </c>
      <c r="N932" s="2">
        <f>+F932*82.17%</f>
        <v>453.381192</v>
      </c>
      <c r="O932" s="41">
        <f>+F932*0.74</f>
        <v>408.30239999999998</v>
      </c>
      <c r="P932" s="74">
        <f t="shared" si="693"/>
        <v>422.64815999999996</v>
      </c>
      <c r="Q932" s="74" t="e">
        <f>+#REF!</f>
        <v>#REF!</v>
      </c>
      <c r="R932" s="74">
        <f t="shared" si="670"/>
        <v>492.72167999999999</v>
      </c>
    </row>
    <row r="933" spans="1:18" s="29" customFormat="1" ht="12" hidden="1" customHeight="1" x14ac:dyDescent="0.2">
      <c r="A933" s="6"/>
      <c r="B933" s="46"/>
      <c r="C933" s="45" t="s">
        <v>463</v>
      </c>
      <c r="D933" s="56" t="s">
        <v>49</v>
      </c>
      <c r="E933" s="45"/>
      <c r="F933" s="83">
        <v>183.94</v>
      </c>
      <c r="G933" s="3">
        <f t="shared" si="691"/>
        <v>154.50960000000001</v>
      </c>
      <c r="H933" s="3">
        <f t="shared" si="694"/>
        <v>138.15733399999999</v>
      </c>
      <c r="I933" s="3">
        <f t="shared" si="695"/>
        <v>131.20440199999999</v>
      </c>
      <c r="J933" s="41">
        <f>+F933*0.9</f>
        <v>165.54599999999999</v>
      </c>
      <c r="K933" s="41">
        <f t="shared" si="692"/>
        <v>165.54599999999999</v>
      </c>
      <c r="L933" s="41">
        <f>+F933*0.8</f>
        <v>147.15200000000002</v>
      </c>
      <c r="M933" s="41">
        <f>89.3%*F933</f>
        <v>164.25842</v>
      </c>
      <c r="N933" s="2">
        <f>+F933*82.17%</f>
        <v>151.14349799999999</v>
      </c>
      <c r="O933" s="41">
        <f>+F933*0.74</f>
        <v>136.1156</v>
      </c>
      <c r="P933" s="74">
        <f t="shared" si="693"/>
        <v>140.89803999999998</v>
      </c>
      <c r="Q933" s="74" t="e">
        <f>+#REF!</f>
        <v>#REF!</v>
      </c>
      <c r="R933" s="74">
        <f t="shared" si="670"/>
        <v>164.25842</v>
      </c>
    </row>
    <row r="934" spans="1:18" s="29" customFormat="1" ht="12" hidden="1" customHeight="1" x14ac:dyDescent="0.2">
      <c r="A934" s="6"/>
      <c r="B934" s="46"/>
      <c r="C934" s="45" t="s">
        <v>242</v>
      </c>
      <c r="D934" s="56" t="s">
        <v>243</v>
      </c>
      <c r="E934" s="45"/>
      <c r="F934" s="83">
        <v>273.93</v>
      </c>
      <c r="G934" s="3">
        <f t="shared" si="691"/>
        <v>230.10120000000001</v>
      </c>
      <c r="H934" s="3">
        <f t="shared" si="694"/>
        <v>205.74882300000002</v>
      </c>
      <c r="I934" s="3">
        <f t="shared" si="695"/>
        <v>195.39426899999998</v>
      </c>
      <c r="J934" s="41">
        <f>+F934*0.9</f>
        <v>246.53700000000001</v>
      </c>
      <c r="K934" s="41">
        <f t="shared" si="692"/>
        <v>246.53700000000001</v>
      </c>
      <c r="L934" s="41">
        <f>+F934*0.8</f>
        <v>219.14400000000001</v>
      </c>
      <c r="M934" s="41">
        <f>89.3%*F934</f>
        <v>244.61949000000001</v>
      </c>
      <c r="N934" s="2">
        <f>+F934*82.17%</f>
        <v>225.08828099999999</v>
      </c>
      <c r="O934" s="41">
        <f>+F934*0.74</f>
        <v>202.70820000000001</v>
      </c>
      <c r="P934" s="74">
        <f t="shared" si="693"/>
        <v>209.83037999999999</v>
      </c>
      <c r="Q934" s="74" t="e">
        <f>+#REF!</f>
        <v>#REF!</v>
      </c>
      <c r="R934" s="74">
        <f t="shared" si="670"/>
        <v>244.61949000000001</v>
      </c>
    </row>
    <row r="935" spans="1:18" s="29" customFormat="1" ht="36" hidden="1" customHeight="1" x14ac:dyDescent="0.2">
      <c r="A935" s="6"/>
      <c r="B935" s="46"/>
      <c r="C935" s="45" t="s">
        <v>462</v>
      </c>
      <c r="D935" s="56" t="s">
        <v>247</v>
      </c>
      <c r="E935" s="45">
        <v>43235</v>
      </c>
      <c r="F935" s="83">
        <v>3212.33</v>
      </c>
      <c r="G935" s="47">
        <f t="shared" si="691"/>
        <v>2698.3571999999999</v>
      </c>
      <c r="H935" s="47">
        <f t="shared" si="694"/>
        <v>2412.7810629999999</v>
      </c>
      <c r="I935" s="47">
        <f t="shared" si="695"/>
        <v>2291.3549889999999</v>
      </c>
      <c r="J935" s="47">
        <f>+F935*0.9</f>
        <v>2891.0970000000002</v>
      </c>
      <c r="K935" s="47">
        <f t="shared" si="692"/>
        <v>2891.0970000000002</v>
      </c>
      <c r="L935" s="47">
        <f>+F935*0.8</f>
        <v>2569.864</v>
      </c>
      <c r="M935" s="47">
        <f>89.3%*F935</f>
        <v>2868.61069</v>
      </c>
      <c r="N935" s="2">
        <f>+F935*82.17%</f>
        <v>2639.5715609999997</v>
      </c>
      <c r="O935" s="41">
        <f>+F935*0.74</f>
        <v>2377.1241999999997</v>
      </c>
      <c r="P935" s="76">
        <f t="shared" si="693"/>
        <v>2460.6447799999996</v>
      </c>
      <c r="Q935" s="76" t="e">
        <f>+#REF!</f>
        <v>#REF!</v>
      </c>
      <c r="R935" s="76">
        <f t="shared" si="670"/>
        <v>2868.61069</v>
      </c>
    </row>
    <row r="936" spans="1:18" s="29" customFormat="1" ht="12" hidden="1" customHeight="1" x14ac:dyDescent="0.2">
      <c r="A936" s="6"/>
      <c r="B936" s="46"/>
      <c r="C936" s="45"/>
      <c r="D936" s="56"/>
      <c r="E936" s="45"/>
      <c r="F936" s="82"/>
      <c r="G936" s="3"/>
      <c r="H936" s="3"/>
      <c r="I936" s="3"/>
      <c r="J936" s="41"/>
      <c r="K936" s="41"/>
      <c r="L936" s="41"/>
      <c r="M936" s="41"/>
      <c r="N936" s="2"/>
      <c r="O936" s="41"/>
      <c r="P936" s="74"/>
      <c r="Q936" s="74"/>
      <c r="R936" s="74"/>
    </row>
    <row r="937" spans="1:18" s="29" customFormat="1" ht="12" hidden="1" customHeight="1" x14ac:dyDescent="0.2">
      <c r="A937" s="6"/>
      <c r="C937" s="45"/>
      <c r="D937" s="56"/>
      <c r="E937" s="45"/>
      <c r="F937" s="82"/>
      <c r="G937" s="3"/>
      <c r="H937" s="3"/>
      <c r="I937" s="3"/>
      <c r="J937" s="41"/>
      <c r="K937" s="41"/>
      <c r="L937" s="41"/>
      <c r="M937" s="41"/>
      <c r="N937" s="2"/>
      <c r="O937" s="41"/>
      <c r="P937" s="74"/>
      <c r="Q937" s="74"/>
      <c r="R937" s="74"/>
    </row>
    <row r="938" spans="1:18" s="29" customFormat="1" ht="24" x14ac:dyDescent="0.2">
      <c r="A938" s="6">
        <v>270</v>
      </c>
      <c r="B938" s="46" t="s">
        <v>464</v>
      </c>
      <c r="C938" s="45" t="s">
        <v>268</v>
      </c>
      <c r="D938" s="56" t="s">
        <v>18</v>
      </c>
      <c r="E938" s="45">
        <v>43251</v>
      </c>
      <c r="F938" s="91">
        <v>1453.47</v>
      </c>
      <c r="G938" s="3">
        <f t="shared" ref="G938:G943" si="696">+F938*0.84</f>
        <v>1220.9148</v>
      </c>
      <c r="H938" s="2">
        <f>+F938*0.7287</f>
        <v>1059.143589</v>
      </c>
      <c r="I938" s="2">
        <f>+F938*0.692</f>
        <v>1005.8012399999999</v>
      </c>
      <c r="J938" s="2">
        <f>+F938*0.89</f>
        <v>1293.5883000000001</v>
      </c>
      <c r="K938" s="41">
        <f t="shared" ref="K938:K943" si="697">+F938*0.9</f>
        <v>1308.123</v>
      </c>
      <c r="L938" s="2">
        <f>+F938*0.789</f>
        <v>1146.78783</v>
      </c>
      <c r="M938" s="67">
        <f>0.885*F938</f>
        <v>1286.32095</v>
      </c>
      <c r="N938" s="2">
        <f>+F938*0.26</f>
        <v>377.90219999999999</v>
      </c>
      <c r="O938" s="41">
        <f>+F938*0.8217</f>
        <v>1194.3162990000001</v>
      </c>
      <c r="P938" s="76">
        <f t="shared" ref="P938:P943" si="698">+F938*76.6%</f>
        <v>1113.3580199999999</v>
      </c>
      <c r="Q938" s="74">
        <f>MIN(H938:P938)</f>
        <v>377.90219999999999</v>
      </c>
      <c r="R938" s="74">
        <f>MAX(H938:P938)</f>
        <v>1308.123</v>
      </c>
    </row>
    <row r="939" spans="1:18" s="29" customFormat="1" ht="12" hidden="1" customHeight="1" x14ac:dyDescent="0.2">
      <c r="A939" s="6"/>
      <c r="B939" s="46"/>
      <c r="C939" s="45" t="s">
        <v>242</v>
      </c>
      <c r="D939" s="56" t="s">
        <v>243</v>
      </c>
      <c r="E939" s="45" t="s">
        <v>465</v>
      </c>
      <c r="F939" s="83">
        <v>833.12</v>
      </c>
      <c r="G939" s="3">
        <f t="shared" si="696"/>
        <v>699.82079999999996</v>
      </c>
      <c r="H939" s="3">
        <f t="shared" ref="H939:H943" si="699">+F939*75.11%</f>
        <v>625.75643200000002</v>
      </c>
      <c r="I939" s="3">
        <f t="shared" ref="I939:I943" si="700">+F939*71.33%</f>
        <v>594.26449599999989</v>
      </c>
      <c r="J939" s="41">
        <f>+F939*0.9</f>
        <v>749.80799999999999</v>
      </c>
      <c r="K939" s="41">
        <f t="shared" si="697"/>
        <v>749.80799999999999</v>
      </c>
      <c r="L939" s="41">
        <f>+F939*0.8</f>
        <v>666.49600000000009</v>
      </c>
      <c r="M939" s="41">
        <f>89.3%*F939</f>
        <v>743.97616000000005</v>
      </c>
      <c r="N939" s="2">
        <f>+F939*82.17%</f>
        <v>684.574704</v>
      </c>
      <c r="O939" s="41">
        <f>+F939*0.74</f>
        <v>616.50879999999995</v>
      </c>
      <c r="P939" s="74">
        <f t="shared" si="698"/>
        <v>638.16991999999993</v>
      </c>
      <c r="Q939" s="74" t="e">
        <f>+#REF!</f>
        <v>#REF!</v>
      </c>
      <c r="R939" s="74">
        <f t="shared" si="670"/>
        <v>743.97616000000005</v>
      </c>
    </row>
    <row r="940" spans="1:18" s="29" customFormat="1" ht="12" hidden="1" customHeight="1" x14ac:dyDescent="0.2">
      <c r="A940" s="6"/>
      <c r="B940" s="46"/>
      <c r="C940" s="45" t="s">
        <v>265</v>
      </c>
      <c r="D940" s="56" t="s">
        <v>266</v>
      </c>
      <c r="E940" s="45"/>
      <c r="F940" s="83">
        <v>552.25</v>
      </c>
      <c r="G940" s="3">
        <f t="shared" si="696"/>
        <v>463.89</v>
      </c>
      <c r="H940" s="3">
        <f t="shared" si="699"/>
        <v>414.79497500000002</v>
      </c>
      <c r="I940" s="3">
        <f t="shared" si="700"/>
        <v>393.91992499999998</v>
      </c>
      <c r="J940" s="41">
        <f>+F940*0.9</f>
        <v>497.02500000000003</v>
      </c>
      <c r="K940" s="41">
        <f t="shared" si="697"/>
        <v>497.02500000000003</v>
      </c>
      <c r="L940" s="41">
        <f>+F940*0.8</f>
        <v>441.8</v>
      </c>
      <c r="M940" s="41">
        <f>89.3%*F940</f>
        <v>493.15924999999999</v>
      </c>
      <c r="N940" s="2">
        <f>+F940*82.17%</f>
        <v>453.78382499999998</v>
      </c>
      <c r="O940" s="41">
        <f>+F940*0.74</f>
        <v>408.66500000000002</v>
      </c>
      <c r="P940" s="74">
        <f t="shared" si="698"/>
        <v>423.02349999999996</v>
      </c>
      <c r="Q940" s="74" t="e">
        <f>+#REF!</f>
        <v>#REF!</v>
      </c>
      <c r="R940" s="74">
        <f t="shared" si="670"/>
        <v>493.15924999999999</v>
      </c>
    </row>
    <row r="941" spans="1:18" s="29" customFormat="1" ht="12" hidden="1" customHeight="1" x14ac:dyDescent="0.2">
      <c r="A941" s="6"/>
      <c r="B941" s="46"/>
      <c r="C941" s="45" t="s">
        <v>463</v>
      </c>
      <c r="D941" s="56" t="s">
        <v>49</v>
      </c>
      <c r="E941" s="45"/>
      <c r="F941" s="83">
        <v>183.94</v>
      </c>
      <c r="G941" s="3">
        <f t="shared" si="696"/>
        <v>154.50960000000001</v>
      </c>
      <c r="H941" s="3">
        <f t="shared" si="699"/>
        <v>138.15733399999999</v>
      </c>
      <c r="I941" s="3">
        <f t="shared" si="700"/>
        <v>131.20440199999999</v>
      </c>
      <c r="J941" s="41">
        <f>+F941*0.9</f>
        <v>165.54599999999999</v>
      </c>
      <c r="K941" s="41">
        <f t="shared" si="697"/>
        <v>165.54599999999999</v>
      </c>
      <c r="L941" s="41">
        <f>+F941*0.8</f>
        <v>147.15200000000002</v>
      </c>
      <c r="M941" s="41">
        <f>89.3%*F941</f>
        <v>164.25842</v>
      </c>
      <c r="N941" s="2">
        <f>+F941*82.17%</f>
        <v>151.14349799999999</v>
      </c>
      <c r="O941" s="41">
        <f>+F941*0.74</f>
        <v>136.1156</v>
      </c>
      <c r="P941" s="74">
        <f t="shared" si="698"/>
        <v>140.89803999999998</v>
      </c>
      <c r="Q941" s="74" t="e">
        <f>+#REF!</f>
        <v>#REF!</v>
      </c>
      <c r="R941" s="74">
        <f t="shared" si="670"/>
        <v>164.25842</v>
      </c>
    </row>
    <row r="942" spans="1:18" s="29" customFormat="1" ht="12" hidden="1" customHeight="1" x14ac:dyDescent="0.2">
      <c r="A942" s="6"/>
      <c r="B942" s="46"/>
      <c r="C942" s="45" t="s">
        <v>466</v>
      </c>
      <c r="D942" s="56" t="s">
        <v>247</v>
      </c>
      <c r="E942" s="45">
        <v>43251</v>
      </c>
      <c r="F942" s="83">
        <v>3212.33</v>
      </c>
      <c r="G942" s="3">
        <f t="shared" si="696"/>
        <v>2698.3571999999999</v>
      </c>
      <c r="H942" s="3">
        <f t="shared" si="699"/>
        <v>2412.7810629999999</v>
      </c>
      <c r="I942" s="3">
        <f t="shared" si="700"/>
        <v>2291.3549889999999</v>
      </c>
      <c r="J942" s="41">
        <f>+F942*0.9</f>
        <v>2891.0970000000002</v>
      </c>
      <c r="K942" s="41">
        <f t="shared" si="697"/>
        <v>2891.0970000000002</v>
      </c>
      <c r="L942" s="41">
        <f>+F942*0.8</f>
        <v>2569.864</v>
      </c>
      <c r="M942" s="41">
        <f>89.3%*F942</f>
        <v>2868.61069</v>
      </c>
      <c r="N942" s="2">
        <f>+F942*82.17%</f>
        <v>2639.5715609999997</v>
      </c>
      <c r="O942" s="41">
        <f>+F942*0.74</f>
        <v>2377.1241999999997</v>
      </c>
      <c r="P942" s="74">
        <f t="shared" si="698"/>
        <v>2460.6447799999996</v>
      </c>
      <c r="Q942" s="74" t="e">
        <f>+#REF!</f>
        <v>#REF!</v>
      </c>
      <c r="R942" s="74">
        <f t="shared" si="670"/>
        <v>2868.61069</v>
      </c>
    </row>
    <row r="943" spans="1:18" s="29" customFormat="1" ht="12" hidden="1" customHeight="1" x14ac:dyDescent="0.2">
      <c r="A943" s="6"/>
      <c r="B943" s="46"/>
      <c r="C943" s="45" t="s">
        <v>261</v>
      </c>
      <c r="D943" s="56" t="s">
        <v>262</v>
      </c>
      <c r="E943" s="45"/>
      <c r="F943" s="83">
        <v>410.75</v>
      </c>
      <c r="G943" s="3">
        <f t="shared" si="696"/>
        <v>345.03</v>
      </c>
      <c r="H943" s="3">
        <f t="shared" si="699"/>
        <v>308.51432499999999</v>
      </c>
      <c r="I943" s="3">
        <f t="shared" si="700"/>
        <v>292.98797499999995</v>
      </c>
      <c r="J943" s="41">
        <f>+F943*0.9</f>
        <v>369.67500000000001</v>
      </c>
      <c r="K943" s="41">
        <f t="shared" si="697"/>
        <v>369.67500000000001</v>
      </c>
      <c r="L943" s="41">
        <f>+F943*0.8</f>
        <v>328.6</v>
      </c>
      <c r="M943" s="41">
        <f>89.3%*F943</f>
        <v>366.79975000000002</v>
      </c>
      <c r="N943" s="2">
        <f>+F943*82.17%</f>
        <v>337.51327500000002</v>
      </c>
      <c r="O943" s="41">
        <f>+F943*0.74</f>
        <v>303.95499999999998</v>
      </c>
      <c r="P943" s="74">
        <f t="shared" si="698"/>
        <v>314.63449999999995</v>
      </c>
      <c r="Q943" s="74" t="e">
        <f>+#REF!</f>
        <v>#REF!</v>
      </c>
      <c r="R943" s="74">
        <f t="shared" si="670"/>
        <v>366.79975000000002</v>
      </c>
    </row>
    <row r="944" spans="1:18" s="29" customFormat="1" ht="12" hidden="1" customHeight="1" x14ac:dyDescent="0.2">
      <c r="A944" s="6"/>
      <c r="B944" s="46"/>
      <c r="C944" s="45"/>
      <c r="D944" s="56"/>
      <c r="E944" s="45"/>
      <c r="F944" s="82"/>
      <c r="G944" s="3"/>
      <c r="H944" s="3"/>
      <c r="I944" s="3"/>
      <c r="J944" s="41"/>
      <c r="K944" s="41"/>
      <c r="L944" s="41"/>
      <c r="M944" s="41"/>
      <c r="N944" s="2"/>
      <c r="O944" s="41"/>
      <c r="P944" s="74"/>
      <c r="Q944" s="74"/>
      <c r="R944" s="74"/>
    </row>
    <row r="945" spans="1:18" s="29" customFormat="1" ht="12" hidden="1" customHeight="1" x14ac:dyDescent="0.2">
      <c r="A945" s="6"/>
      <c r="C945" s="45"/>
      <c r="D945" s="56"/>
      <c r="E945" s="45"/>
      <c r="F945" s="82"/>
      <c r="G945" s="3"/>
      <c r="H945" s="3"/>
      <c r="I945" s="3"/>
      <c r="J945" s="41"/>
      <c r="K945" s="41"/>
      <c r="L945" s="41"/>
      <c r="M945" s="41"/>
      <c r="N945" s="2"/>
      <c r="O945" s="41"/>
      <c r="P945" s="74"/>
      <c r="Q945" s="74"/>
      <c r="R945" s="74"/>
    </row>
    <row r="946" spans="1:18" s="29" customFormat="1" ht="24" x14ac:dyDescent="0.2">
      <c r="A946" s="6">
        <v>271</v>
      </c>
      <c r="B946" s="46" t="s">
        <v>467</v>
      </c>
      <c r="C946" s="45" t="s">
        <v>268</v>
      </c>
      <c r="D946" s="56" t="s">
        <v>18</v>
      </c>
      <c r="E946" s="45">
        <v>44361</v>
      </c>
      <c r="F946" s="91">
        <v>1345.81</v>
      </c>
      <c r="G946" s="3">
        <f t="shared" ref="G946:G951" si="701">+F946*0.84</f>
        <v>1130.4803999999999</v>
      </c>
      <c r="H946" s="2">
        <f>+F946*0.7287</f>
        <v>980.69174699999996</v>
      </c>
      <c r="I946" s="2">
        <f>+F946*0.692</f>
        <v>931.30051999999989</v>
      </c>
      <c r="J946" s="2">
        <f>+F946*0.89</f>
        <v>1197.7709</v>
      </c>
      <c r="K946" s="41">
        <f t="shared" ref="K946:K951" si="702">+F946*0.9</f>
        <v>1211.229</v>
      </c>
      <c r="L946" s="2">
        <f>+F946*0.789</f>
        <v>1061.8440900000001</v>
      </c>
      <c r="M946" s="67">
        <f>0.885*F946</f>
        <v>1191.0418500000001</v>
      </c>
      <c r="N946" s="2">
        <f>+F946*0.26</f>
        <v>349.91059999999999</v>
      </c>
      <c r="O946" s="41">
        <f>+F946*0.8217</f>
        <v>1105.852077</v>
      </c>
      <c r="P946" s="76">
        <f t="shared" ref="P946:P951" si="703">+F946*76.6%</f>
        <v>1030.8904599999998</v>
      </c>
      <c r="Q946" s="74">
        <f>MIN(H946:P946)</f>
        <v>349.91059999999999</v>
      </c>
      <c r="R946" s="74">
        <f>MAX(H946:P946)</f>
        <v>1211.229</v>
      </c>
    </row>
    <row r="947" spans="1:18" s="29" customFormat="1" ht="12" hidden="1" customHeight="1" x14ac:dyDescent="0.2">
      <c r="A947" s="6"/>
      <c r="B947" s="46"/>
      <c r="C947" s="45" t="s">
        <v>242</v>
      </c>
      <c r="D947" s="56" t="s">
        <v>243</v>
      </c>
      <c r="E947" s="45" t="s">
        <v>465</v>
      </c>
      <c r="F947" s="83">
        <v>162.63</v>
      </c>
      <c r="G947" s="3">
        <f t="shared" si="701"/>
        <v>136.60919999999999</v>
      </c>
      <c r="H947" s="3">
        <f t="shared" ref="H947:H951" si="704">+F947*75.11%</f>
        <v>122.151393</v>
      </c>
      <c r="I947" s="3">
        <f t="shared" ref="I947:I951" si="705">+F947*71.33%</f>
        <v>116.00397899999999</v>
      </c>
      <c r="J947" s="41">
        <f>+F947*0.9</f>
        <v>146.36699999999999</v>
      </c>
      <c r="K947" s="41">
        <f t="shared" si="702"/>
        <v>146.36699999999999</v>
      </c>
      <c r="L947" s="41">
        <f>+F947*0.8</f>
        <v>130.10400000000001</v>
      </c>
      <c r="M947" s="41">
        <f>89.3%*F947</f>
        <v>145.22859</v>
      </c>
      <c r="N947" s="2">
        <f>+F947*82.17%</f>
        <v>133.633071</v>
      </c>
      <c r="O947" s="41">
        <f>+F947*0.74</f>
        <v>120.3462</v>
      </c>
      <c r="P947" s="74">
        <f t="shared" si="703"/>
        <v>124.57457999999998</v>
      </c>
      <c r="Q947" s="74" t="e">
        <f>+#REF!</f>
        <v>#REF!</v>
      </c>
      <c r="R947" s="74">
        <f t="shared" si="670"/>
        <v>145.22859</v>
      </c>
    </row>
    <row r="948" spans="1:18" s="29" customFormat="1" ht="12" hidden="1" customHeight="1" x14ac:dyDescent="0.2">
      <c r="A948" s="6"/>
      <c r="B948" s="46"/>
      <c r="C948" s="45" t="s">
        <v>265</v>
      </c>
      <c r="D948" s="56" t="s">
        <v>266</v>
      </c>
      <c r="E948" s="45"/>
      <c r="F948" s="83">
        <v>832.62</v>
      </c>
      <c r="G948" s="3">
        <f t="shared" si="701"/>
        <v>699.4008</v>
      </c>
      <c r="H948" s="3">
        <f t="shared" si="704"/>
        <v>625.38088200000004</v>
      </c>
      <c r="I948" s="3">
        <f t="shared" si="705"/>
        <v>593.90784599999995</v>
      </c>
      <c r="J948" s="41">
        <f>+F948*0.9</f>
        <v>749.35800000000006</v>
      </c>
      <c r="K948" s="41">
        <f t="shared" si="702"/>
        <v>749.35800000000006</v>
      </c>
      <c r="L948" s="41">
        <f>+F948*0.8</f>
        <v>666.096</v>
      </c>
      <c r="M948" s="41">
        <f>89.3%*F948</f>
        <v>743.52966000000004</v>
      </c>
      <c r="N948" s="2">
        <f>+F948*82.17%</f>
        <v>684.16385400000001</v>
      </c>
      <c r="O948" s="41">
        <f>+F948*0.74</f>
        <v>616.13879999999995</v>
      </c>
      <c r="P948" s="74">
        <f t="shared" si="703"/>
        <v>637.7869199999999</v>
      </c>
      <c r="Q948" s="74" t="e">
        <f>+#REF!</f>
        <v>#REF!</v>
      </c>
      <c r="R948" s="74">
        <f t="shared" si="670"/>
        <v>743.52966000000004</v>
      </c>
    </row>
    <row r="949" spans="1:18" s="29" customFormat="1" ht="12" hidden="1" customHeight="1" x14ac:dyDescent="0.2">
      <c r="A949" s="6"/>
      <c r="B949" s="46"/>
      <c r="C949" s="45" t="s">
        <v>463</v>
      </c>
      <c r="D949" s="56" t="s">
        <v>49</v>
      </c>
      <c r="E949" s="45"/>
      <c r="F949" s="83">
        <v>1120.3900000000001</v>
      </c>
      <c r="G949" s="3">
        <f t="shared" si="701"/>
        <v>941.12760000000003</v>
      </c>
      <c r="H949" s="3">
        <f t="shared" si="704"/>
        <v>841.52492900000004</v>
      </c>
      <c r="I949" s="3">
        <f t="shared" si="705"/>
        <v>799.17418699999996</v>
      </c>
      <c r="J949" s="41">
        <f>+F949*0.9</f>
        <v>1008.3510000000001</v>
      </c>
      <c r="K949" s="41">
        <f t="shared" si="702"/>
        <v>1008.3510000000001</v>
      </c>
      <c r="L949" s="41">
        <f>+F949*0.8</f>
        <v>896.31200000000013</v>
      </c>
      <c r="M949" s="41">
        <f>89.3%*F949</f>
        <v>1000.5082700000002</v>
      </c>
      <c r="N949" s="2">
        <f>+F949*82.17%</f>
        <v>920.62446300000011</v>
      </c>
      <c r="O949" s="41">
        <f>+F949*0.74</f>
        <v>829.08860000000004</v>
      </c>
      <c r="P949" s="74">
        <f t="shared" si="703"/>
        <v>858.21873999999991</v>
      </c>
      <c r="Q949" s="74" t="e">
        <f>+#REF!</f>
        <v>#REF!</v>
      </c>
      <c r="R949" s="74">
        <f t="shared" si="670"/>
        <v>1000.5082700000002</v>
      </c>
    </row>
    <row r="950" spans="1:18" s="29" customFormat="1" ht="12" hidden="1" customHeight="1" x14ac:dyDescent="0.2">
      <c r="A950" s="6"/>
      <c r="B950" s="46"/>
      <c r="C950" s="45" t="s">
        <v>261</v>
      </c>
      <c r="D950" s="56" t="s">
        <v>262</v>
      </c>
      <c r="E950" s="45"/>
      <c r="F950" s="83">
        <v>63.81</v>
      </c>
      <c r="G950" s="3">
        <f t="shared" si="701"/>
        <v>53.6004</v>
      </c>
      <c r="H950" s="3">
        <f t="shared" si="704"/>
        <v>47.927691000000003</v>
      </c>
      <c r="I950" s="3">
        <f t="shared" si="705"/>
        <v>45.515673</v>
      </c>
      <c r="J950" s="41">
        <f>+F950*0.9</f>
        <v>57.429000000000002</v>
      </c>
      <c r="K950" s="41">
        <f t="shared" si="702"/>
        <v>57.429000000000002</v>
      </c>
      <c r="L950" s="41">
        <f>+F950*0.8</f>
        <v>51.048000000000002</v>
      </c>
      <c r="M950" s="41">
        <f>89.3%*F950</f>
        <v>56.982330000000005</v>
      </c>
      <c r="N950" s="2">
        <f>+F950*82.17%</f>
        <v>52.432676999999998</v>
      </c>
      <c r="O950" s="41">
        <f>+F950*0.74</f>
        <v>47.2194</v>
      </c>
      <c r="P950" s="74">
        <f t="shared" si="703"/>
        <v>48.878459999999997</v>
      </c>
      <c r="Q950" s="74" t="e">
        <f>+#REF!</f>
        <v>#REF!</v>
      </c>
      <c r="R950" s="74">
        <f t="shared" si="670"/>
        <v>56.982330000000005</v>
      </c>
    </row>
    <row r="951" spans="1:18" s="29" customFormat="1" ht="12" hidden="1" customHeight="1" x14ac:dyDescent="0.2">
      <c r="A951" s="6"/>
      <c r="B951" s="46"/>
      <c r="C951" s="45" t="s">
        <v>466</v>
      </c>
      <c r="D951" s="56" t="s">
        <v>247</v>
      </c>
      <c r="E951" s="45">
        <v>44361</v>
      </c>
      <c r="F951" s="83">
        <v>3212.33</v>
      </c>
      <c r="G951" s="3">
        <f t="shared" si="701"/>
        <v>2698.3571999999999</v>
      </c>
      <c r="H951" s="3">
        <f t="shared" si="704"/>
        <v>2412.7810629999999</v>
      </c>
      <c r="I951" s="3">
        <f t="shared" si="705"/>
        <v>2291.3549889999999</v>
      </c>
      <c r="J951" s="41">
        <f>+F951*0.9</f>
        <v>2891.0970000000002</v>
      </c>
      <c r="K951" s="41">
        <f t="shared" si="702"/>
        <v>2891.0970000000002</v>
      </c>
      <c r="L951" s="41">
        <f>+F951*0.8</f>
        <v>2569.864</v>
      </c>
      <c r="M951" s="41">
        <f>89.3%*F951</f>
        <v>2868.61069</v>
      </c>
      <c r="N951" s="2">
        <f>+F951*82.17%</f>
        <v>2639.5715609999997</v>
      </c>
      <c r="O951" s="41">
        <f>+F951*0.74</f>
        <v>2377.1241999999997</v>
      </c>
      <c r="P951" s="74">
        <f t="shared" si="703"/>
        <v>2460.6447799999996</v>
      </c>
      <c r="Q951" s="74" t="e">
        <f>+#REF!</f>
        <v>#REF!</v>
      </c>
      <c r="R951" s="74">
        <f t="shared" si="670"/>
        <v>2868.61069</v>
      </c>
    </row>
    <row r="952" spans="1:18" s="29" customFormat="1" ht="12" hidden="1" customHeight="1" x14ac:dyDescent="0.2">
      <c r="A952" s="6"/>
      <c r="B952" s="46"/>
      <c r="C952" s="45"/>
      <c r="D952" s="56"/>
      <c r="E952" s="45"/>
      <c r="F952" s="82"/>
      <c r="G952" s="3"/>
      <c r="H952" s="3"/>
      <c r="I952" s="3"/>
      <c r="J952" s="41"/>
      <c r="K952" s="41"/>
      <c r="L952" s="41"/>
      <c r="M952" s="41"/>
      <c r="N952" s="2"/>
      <c r="O952" s="41"/>
      <c r="P952" s="74"/>
      <c r="Q952" s="74"/>
      <c r="R952" s="74"/>
    </row>
    <row r="953" spans="1:18" s="29" customFormat="1" ht="12" hidden="1" customHeight="1" x14ac:dyDescent="0.2">
      <c r="A953" s="6"/>
      <c r="C953" s="45"/>
      <c r="D953" s="56"/>
      <c r="E953" s="45"/>
      <c r="F953" s="82"/>
      <c r="G953" s="3"/>
      <c r="H953" s="3"/>
      <c r="I953" s="3"/>
      <c r="J953" s="41"/>
      <c r="K953" s="41"/>
      <c r="L953" s="41"/>
      <c r="M953" s="41"/>
      <c r="N953" s="2"/>
      <c r="O953" s="41"/>
      <c r="P953" s="74"/>
      <c r="Q953" s="74"/>
      <c r="R953" s="74"/>
    </row>
    <row r="954" spans="1:18" s="29" customFormat="1" ht="24" x14ac:dyDescent="0.2">
      <c r="A954" s="6">
        <v>272</v>
      </c>
      <c r="B954" s="46" t="s">
        <v>468</v>
      </c>
      <c r="C954" s="45" t="s">
        <v>268</v>
      </c>
      <c r="D954" s="56" t="s">
        <v>18</v>
      </c>
      <c r="E954" s="45">
        <v>44386</v>
      </c>
      <c r="F954" s="91">
        <v>1107.3900000000001</v>
      </c>
      <c r="G954" s="3">
        <f t="shared" ref="G954:G959" si="706">+F954*0.84</f>
        <v>930.20760000000007</v>
      </c>
      <c r="H954" s="2">
        <f>+F954*0.7287</f>
        <v>806.95509300000003</v>
      </c>
      <c r="I954" s="2">
        <f>+F954*0.692</f>
        <v>766.31388000000004</v>
      </c>
      <c r="J954" s="2">
        <f>+F954*0.89</f>
        <v>985.57710000000009</v>
      </c>
      <c r="K954" s="41">
        <f t="shared" ref="K954:K959" si="707">+F954*0.9</f>
        <v>996.65100000000007</v>
      </c>
      <c r="L954" s="2">
        <f>+F954*0.789</f>
        <v>873.73071000000016</v>
      </c>
      <c r="M954" s="67">
        <f>0.885*F954</f>
        <v>980.04015000000015</v>
      </c>
      <c r="N954" s="2">
        <f>+F954*0.26</f>
        <v>287.92140000000006</v>
      </c>
      <c r="O954" s="41">
        <f>+F954*0.8217</f>
        <v>909.94236300000011</v>
      </c>
      <c r="P954" s="76">
        <f t="shared" ref="P954:P959" si="708">+F954*76.6%</f>
        <v>848.26073999999994</v>
      </c>
      <c r="Q954" s="74">
        <f>MIN(H954:P954)</f>
        <v>287.92140000000006</v>
      </c>
      <c r="R954" s="74">
        <f>MAX(H954:P954)</f>
        <v>996.65100000000007</v>
      </c>
    </row>
    <row r="955" spans="1:18" s="29" customFormat="1" ht="12" hidden="1" customHeight="1" x14ac:dyDescent="0.2">
      <c r="A955" s="6"/>
      <c r="B955" s="46"/>
      <c r="C955" s="45" t="s">
        <v>242</v>
      </c>
      <c r="D955" s="56" t="s">
        <v>243</v>
      </c>
      <c r="E955" s="45">
        <v>99152</v>
      </c>
      <c r="F955" s="83">
        <v>134.61000000000001</v>
      </c>
      <c r="G955" s="3">
        <f t="shared" si="706"/>
        <v>113.0724</v>
      </c>
      <c r="H955" s="3">
        <f t="shared" ref="H955:H959" si="709">+F955*75.11%</f>
        <v>101.10557100000001</v>
      </c>
      <c r="I955" s="3">
        <f t="shared" ref="I955:I959" si="710">+F955*71.33%</f>
        <v>96.017313000000001</v>
      </c>
      <c r="J955" s="41">
        <f>+F955*0.9</f>
        <v>121.14900000000002</v>
      </c>
      <c r="K955" s="41">
        <f t="shared" si="707"/>
        <v>121.14900000000002</v>
      </c>
      <c r="L955" s="41">
        <f>+F955*0.8</f>
        <v>107.68800000000002</v>
      </c>
      <c r="M955" s="41">
        <f>89.3%*F955</f>
        <v>120.20673000000001</v>
      </c>
      <c r="N955" s="2">
        <f>+F955*82.17%</f>
        <v>110.60903700000001</v>
      </c>
      <c r="O955" s="41">
        <f>+F955*0.74</f>
        <v>99.611400000000003</v>
      </c>
      <c r="P955" s="74">
        <f t="shared" si="708"/>
        <v>103.11126</v>
      </c>
      <c r="Q955" s="74" t="e">
        <f>+#REF!</f>
        <v>#REF!</v>
      </c>
      <c r="R955" s="74">
        <f t="shared" si="670"/>
        <v>120.20673000000001</v>
      </c>
    </row>
    <row r="956" spans="1:18" s="29" customFormat="1" ht="12" hidden="1" customHeight="1" x14ac:dyDescent="0.2">
      <c r="A956" s="6"/>
      <c r="B956" s="46"/>
      <c r="C956" s="45" t="s">
        <v>261</v>
      </c>
      <c r="D956" s="56" t="s">
        <v>262</v>
      </c>
      <c r="E956" s="45"/>
      <c r="F956" s="83">
        <v>83.98</v>
      </c>
      <c r="G956" s="3">
        <f t="shared" si="706"/>
        <v>70.543199999999999</v>
      </c>
      <c r="H956" s="3">
        <f t="shared" si="709"/>
        <v>63.077378000000003</v>
      </c>
      <c r="I956" s="3">
        <f t="shared" si="710"/>
        <v>59.902933999999995</v>
      </c>
      <c r="J956" s="41">
        <f>+F956*0.9</f>
        <v>75.582000000000008</v>
      </c>
      <c r="K956" s="41">
        <f t="shared" si="707"/>
        <v>75.582000000000008</v>
      </c>
      <c r="L956" s="41">
        <f>+F956*0.8</f>
        <v>67.184000000000012</v>
      </c>
      <c r="M956" s="41">
        <f>89.3%*F956</f>
        <v>74.994140000000002</v>
      </c>
      <c r="N956" s="2">
        <f>+F956*82.17%</f>
        <v>69.006366</v>
      </c>
      <c r="O956" s="41">
        <f>+F956*0.74</f>
        <v>62.145200000000003</v>
      </c>
      <c r="P956" s="74">
        <f t="shared" si="708"/>
        <v>64.328679999999991</v>
      </c>
      <c r="Q956" s="74" t="e">
        <f>+#REF!</f>
        <v>#REF!</v>
      </c>
      <c r="R956" s="74">
        <f t="shared" si="670"/>
        <v>74.994140000000002</v>
      </c>
    </row>
    <row r="957" spans="1:18" s="29" customFormat="1" ht="12" hidden="1" customHeight="1" x14ac:dyDescent="0.2">
      <c r="A957" s="6"/>
      <c r="B957" s="46"/>
      <c r="C957" s="45" t="s">
        <v>265</v>
      </c>
      <c r="D957" s="56" t="s">
        <v>266</v>
      </c>
      <c r="E957" s="45"/>
      <c r="F957" s="83">
        <v>823.27</v>
      </c>
      <c r="G957" s="3">
        <f t="shared" si="706"/>
        <v>691.54679999999996</v>
      </c>
      <c r="H957" s="3">
        <f t="shared" si="709"/>
        <v>618.35809699999993</v>
      </c>
      <c r="I957" s="3">
        <f t="shared" si="710"/>
        <v>587.23849099999995</v>
      </c>
      <c r="J957" s="41">
        <f>+F957*0.9</f>
        <v>740.94299999999998</v>
      </c>
      <c r="K957" s="41">
        <f t="shared" si="707"/>
        <v>740.94299999999998</v>
      </c>
      <c r="L957" s="41">
        <f>+F957*0.8</f>
        <v>658.61599999999999</v>
      </c>
      <c r="M957" s="41">
        <f>89.3%*F957</f>
        <v>735.18011000000001</v>
      </c>
      <c r="N957" s="2">
        <f>+F957*82.17%</f>
        <v>676.48095899999998</v>
      </c>
      <c r="O957" s="41">
        <f>+F957*0.74</f>
        <v>609.21979999999996</v>
      </c>
      <c r="P957" s="74">
        <f t="shared" si="708"/>
        <v>630.62481999999989</v>
      </c>
      <c r="Q957" s="74" t="e">
        <f>+#REF!</f>
        <v>#REF!</v>
      </c>
      <c r="R957" s="74">
        <f t="shared" si="670"/>
        <v>735.18011000000001</v>
      </c>
    </row>
    <row r="958" spans="1:18" s="29" customFormat="1" ht="12" hidden="1" customHeight="1" x14ac:dyDescent="0.2">
      <c r="A958" s="6"/>
      <c r="B958" s="46"/>
      <c r="C958" s="45" t="s">
        <v>300</v>
      </c>
      <c r="D958" s="56" t="s">
        <v>49</v>
      </c>
      <c r="E958" s="45"/>
      <c r="F958" s="83">
        <v>597.26</v>
      </c>
      <c r="G958" s="3">
        <f t="shared" si="706"/>
        <v>501.69839999999999</v>
      </c>
      <c r="H958" s="3">
        <f t="shared" si="709"/>
        <v>448.60198600000001</v>
      </c>
      <c r="I958" s="3">
        <f t="shared" si="710"/>
        <v>426.02555799999993</v>
      </c>
      <c r="J958" s="41">
        <f>+F958*0.9</f>
        <v>537.53399999999999</v>
      </c>
      <c r="K958" s="41">
        <f t="shared" si="707"/>
        <v>537.53399999999999</v>
      </c>
      <c r="L958" s="41">
        <f>+F958*0.8</f>
        <v>477.80799999999999</v>
      </c>
      <c r="M958" s="41">
        <f>89.3%*F958</f>
        <v>533.35317999999995</v>
      </c>
      <c r="N958" s="2">
        <f>+F958*82.17%</f>
        <v>490.76854199999997</v>
      </c>
      <c r="O958" s="41">
        <f>+F958*0.74</f>
        <v>441.97239999999999</v>
      </c>
      <c r="P958" s="74">
        <f t="shared" si="708"/>
        <v>457.50115999999991</v>
      </c>
      <c r="Q958" s="74" t="e">
        <f>+#REF!</f>
        <v>#REF!</v>
      </c>
      <c r="R958" s="74">
        <f t="shared" si="670"/>
        <v>533.35317999999995</v>
      </c>
    </row>
    <row r="959" spans="1:18" s="29" customFormat="1" ht="12" hidden="1" customHeight="1" x14ac:dyDescent="0.2">
      <c r="A959" s="6"/>
      <c r="B959" s="46"/>
      <c r="C959" s="45" t="s">
        <v>469</v>
      </c>
      <c r="D959" s="56" t="s">
        <v>247</v>
      </c>
      <c r="E959" s="45">
        <v>44386</v>
      </c>
      <c r="F959" s="83">
        <v>3212.33</v>
      </c>
      <c r="G959" s="3">
        <f t="shared" si="706"/>
        <v>2698.3571999999999</v>
      </c>
      <c r="H959" s="3">
        <f t="shared" si="709"/>
        <v>2412.7810629999999</v>
      </c>
      <c r="I959" s="3">
        <f t="shared" si="710"/>
        <v>2291.3549889999999</v>
      </c>
      <c r="J959" s="41">
        <f>+F959*0.9</f>
        <v>2891.0970000000002</v>
      </c>
      <c r="K959" s="41">
        <f t="shared" si="707"/>
        <v>2891.0970000000002</v>
      </c>
      <c r="L959" s="41">
        <f>+F959*0.8</f>
        <v>2569.864</v>
      </c>
      <c r="M959" s="41">
        <f>89.3%*F959</f>
        <v>2868.61069</v>
      </c>
      <c r="N959" s="2">
        <f>+F959*82.17%</f>
        <v>2639.5715609999997</v>
      </c>
      <c r="O959" s="41">
        <f>+F959*0.74</f>
        <v>2377.1241999999997</v>
      </c>
      <c r="P959" s="74">
        <f t="shared" si="708"/>
        <v>2460.6447799999996</v>
      </c>
      <c r="Q959" s="74" t="e">
        <f>+#REF!</f>
        <v>#REF!</v>
      </c>
      <c r="R959" s="74">
        <f t="shared" si="670"/>
        <v>2868.61069</v>
      </c>
    </row>
    <row r="960" spans="1:18" s="29" customFormat="1" ht="12" hidden="1" customHeight="1" x14ac:dyDescent="0.2">
      <c r="A960" s="6"/>
      <c r="B960" s="46"/>
      <c r="C960" s="45"/>
      <c r="D960" s="56"/>
      <c r="E960" s="45"/>
      <c r="F960" s="82"/>
      <c r="G960" s="3"/>
      <c r="H960" s="3"/>
      <c r="I960" s="3"/>
      <c r="J960" s="41"/>
      <c r="K960" s="41"/>
      <c r="L960" s="41"/>
      <c r="M960" s="41"/>
      <c r="N960" s="2"/>
      <c r="O960" s="41"/>
      <c r="P960" s="74"/>
      <c r="Q960" s="74"/>
      <c r="R960" s="74"/>
    </row>
    <row r="961" spans="1:18" s="29" customFormat="1" ht="12" hidden="1" customHeight="1" x14ac:dyDescent="0.2">
      <c r="A961" s="6"/>
      <c r="C961" s="45"/>
      <c r="D961" s="56"/>
      <c r="E961" s="45"/>
      <c r="F961" s="82"/>
      <c r="G961" s="3"/>
      <c r="H961" s="3"/>
      <c r="I961" s="3"/>
      <c r="J961" s="41"/>
      <c r="K961" s="41"/>
      <c r="L961" s="41"/>
      <c r="M961" s="41"/>
      <c r="N961" s="2"/>
      <c r="O961" s="41"/>
      <c r="P961" s="74"/>
      <c r="Q961" s="74"/>
      <c r="R961" s="74"/>
    </row>
    <row r="962" spans="1:18" s="29" customFormat="1" ht="24" x14ac:dyDescent="0.2">
      <c r="A962" s="6">
        <v>273</v>
      </c>
      <c r="B962" s="46" t="s">
        <v>470</v>
      </c>
      <c r="C962" s="45" t="s">
        <v>268</v>
      </c>
      <c r="D962" s="56" t="s">
        <v>18</v>
      </c>
      <c r="E962" s="45">
        <v>44392</v>
      </c>
      <c r="F962" s="91">
        <v>1785.19</v>
      </c>
      <c r="G962" s="3">
        <f t="shared" ref="G962:G966" si="711">+F962*0.84</f>
        <v>1499.5596</v>
      </c>
      <c r="H962" s="2">
        <f>+F962*0.7287</f>
        <v>1300.8679530000002</v>
      </c>
      <c r="I962" s="2">
        <f>+F962*0.692</f>
        <v>1235.35148</v>
      </c>
      <c r="J962" s="2">
        <f>+F962*0.89</f>
        <v>1588.8191000000002</v>
      </c>
      <c r="K962" s="41">
        <f>+F962*0.9</f>
        <v>1606.671</v>
      </c>
      <c r="L962" s="2">
        <f>+F962*0.789</f>
        <v>1408.5149100000001</v>
      </c>
      <c r="M962" s="67">
        <f>0.885*F962</f>
        <v>1579.8931500000001</v>
      </c>
      <c r="N962" s="2">
        <f>+F962*0.26</f>
        <v>464.14940000000001</v>
      </c>
      <c r="O962" s="41">
        <f>+F962*0.8217</f>
        <v>1466.890623</v>
      </c>
      <c r="P962" s="76">
        <f>+F962*76.6%</f>
        <v>1367.4555399999999</v>
      </c>
      <c r="Q962" s="74">
        <f>MIN(H962:P962)</f>
        <v>464.14940000000001</v>
      </c>
      <c r="R962" s="74">
        <f>MAX(H962:P962)</f>
        <v>1606.671</v>
      </c>
    </row>
    <row r="963" spans="1:18" s="29" customFormat="1" ht="12" hidden="1" customHeight="1" x14ac:dyDescent="0.2">
      <c r="A963" s="6"/>
      <c r="B963" s="46"/>
      <c r="C963" s="45" t="s">
        <v>261</v>
      </c>
      <c r="D963" s="56" t="s">
        <v>262</v>
      </c>
      <c r="E963" s="45"/>
      <c r="F963" s="83">
        <v>327.25</v>
      </c>
      <c r="G963" s="3">
        <f t="shared" si="711"/>
        <v>274.89</v>
      </c>
      <c r="H963" s="3">
        <f t="shared" ref="H963:H966" si="712">+F963*75.11%</f>
        <v>245.79747499999999</v>
      </c>
      <c r="I963" s="3">
        <f t="shared" ref="I963:I966" si="713">+F963*71.33%</f>
        <v>233.42742499999997</v>
      </c>
      <c r="J963" s="41">
        <f>+F963*0.9</f>
        <v>294.52500000000003</v>
      </c>
      <c r="K963" s="41">
        <f>+F963*0.9</f>
        <v>294.52500000000003</v>
      </c>
      <c r="L963" s="41">
        <f>+F963*0.8</f>
        <v>261.8</v>
      </c>
      <c r="M963" s="41">
        <f>89.3%*F963</f>
        <v>292.23425000000003</v>
      </c>
      <c r="N963" s="2">
        <f>+F963*82.17%</f>
        <v>268.90132499999999</v>
      </c>
      <c r="O963" s="41">
        <f>+F963*0.74</f>
        <v>242.16499999999999</v>
      </c>
      <c r="P963" s="74">
        <f>+F963*76.6%</f>
        <v>250.67349999999996</v>
      </c>
      <c r="Q963" s="74" t="e">
        <f>+#REF!</f>
        <v>#REF!</v>
      </c>
      <c r="R963" s="74">
        <f t="shared" si="670"/>
        <v>292.23425000000003</v>
      </c>
    </row>
    <row r="964" spans="1:18" s="29" customFormat="1" ht="12" hidden="1" customHeight="1" x14ac:dyDescent="0.2">
      <c r="A964" s="6"/>
      <c r="B964" s="46"/>
      <c r="C964" s="45" t="s">
        <v>463</v>
      </c>
      <c r="D964" s="56" t="s">
        <v>49</v>
      </c>
      <c r="E964" s="45"/>
      <c r="F964" s="83">
        <v>373.46</v>
      </c>
      <c r="G964" s="3">
        <f t="shared" si="711"/>
        <v>313.70639999999997</v>
      </c>
      <c r="H964" s="3">
        <f t="shared" si="712"/>
        <v>280.50580600000001</v>
      </c>
      <c r="I964" s="3">
        <f t="shared" si="713"/>
        <v>266.38901799999996</v>
      </c>
      <c r="J964" s="41">
        <f>+F964*0.9</f>
        <v>336.11399999999998</v>
      </c>
      <c r="K964" s="41">
        <f>+F964*0.9</f>
        <v>336.11399999999998</v>
      </c>
      <c r="L964" s="41">
        <f>+F964*0.8</f>
        <v>298.76799999999997</v>
      </c>
      <c r="M964" s="41">
        <f>89.3%*F964</f>
        <v>333.49977999999999</v>
      </c>
      <c r="N964" s="2">
        <f>+F964*82.17%</f>
        <v>306.87208199999998</v>
      </c>
      <c r="O964" s="41">
        <f>+F964*0.74</f>
        <v>276.36039999999997</v>
      </c>
      <c r="P964" s="74">
        <f>+F964*76.6%</f>
        <v>286.07035999999994</v>
      </c>
      <c r="Q964" s="74" t="e">
        <f>+#REF!</f>
        <v>#REF!</v>
      </c>
      <c r="R964" s="74">
        <f t="shared" si="670"/>
        <v>333.49977999999999</v>
      </c>
    </row>
    <row r="965" spans="1:18" s="29" customFormat="1" ht="36" hidden="1" customHeight="1" x14ac:dyDescent="0.2">
      <c r="A965" s="6"/>
      <c r="B965" s="46"/>
      <c r="C965" s="45" t="s">
        <v>470</v>
      </c>
      <c r="D965" s="56" t="s">
        <v>247</v>
      </c>
      <c r="E965" s="45">
        <v>44392</v>
      </c>
      <c r="F965" s="83">
        <v>3212.33</v>
      </c>
      <c r="G965" s="47">
        <f t="shared" si="711"/>
        <v>2698.3571999999999</v>
      </c>
      <c r="H965" s="47">
        <f t="shared" si="712"/>
        <v>2412.7810629999999</v>
      </c>
      <c r="I965" s="47">
        <f t="shared" si="713"/>
        <v>2291.3549889999999</v>
      </c>
      <c r="J965" s="47">
        <f>+F965*0.9</f>
        <v>2891.0970000000002</v>
      </c>
      <c r="K965" s="47">
        <f>+F965*0.9</f>
        <v>2891.0970000000002</v>
      </c>
      <c r="L965" s="47">
        <f>+F965*0.8</f>
        <v>2569.864</v>
      </c>
      <c r="M965" s="47">
        <f>89.3%*F965</f>
        <v>2868.61069</v>
      </c>
      <c r="N965" s="2">
        <f>+F965*82.17%</f>
        <v>2639.5715609999997</v>
      </c>
      <c r="O965" s="41">
        <f>+F965*0.74</f>
        <v>2377.1241999999997</v>
      </c>
      <c r="P965" s="74">
        <f>+F965*76.6%</f>
        <v>2460.6447799999996</v>
      </c>
      <c r="Q965" s="74" t="e">
        <f>+#REF!</f>
        <v>#REF!</v>
      </c>
      <c r="R965" s="74">
        <f t="shared" ref="R965:R1028" si="714">+M965</f>
        <v>2868.61069</v>
      </c>
    </row>
    <row r="966" spans="1:18" s="29" customFormat="1" ht="12" hidden="1" customHeight="1" x14ac:dyDescent="0.2">
      <c r="A966" s="6"/>
      <c r="B966" s="46"/>
      <c r="C966" s="45" t="s">
        <v>317</v>
      </c>
      <c r="D966" s="56"/>
      <c r="E966" s="45"/>
      <c r="F966" s="83">
        <v>287.38</v>
      </c>
      <c r="G966" s="3">
        <f t="shared" si="711"/>
        <v>241.39919999999998</v>
      </c>
      <c r="H966" s="3">
        <f t="shared" si="712"/>
        <v>215.85111799999999</v>
      </c>
      <c r="I966" s="3">
        <f t="shared" si="713"/>
        <v>204.98815399999998</v>
      </c>
      <c r="J966" s="41">
        <f>+F966*0.9</f>
        <v>258.642</v>
      </c>
      <c r="K966" s="41">
        <f>+F966*0.9</f>
        <v>258.642</v>
      </c>
      <c r="L966" s="41">
        <f>+F966*0.8</f>
        <v>229.904</v>
      </c>
      <c r="M966" s="41">
        <f>89.3%*F966</f>
        <v>256.63033999999999</v>
      </c>
      <c r="N966" s="2">
        <f>+F966*82.17%</f>
        <v>236.14014599999999</v>
      </c>
      <c r="O966" s="41">
        <f>+F966*0.74</f>
        <v>212.66120000000001</v>
      </c>
      <c r="P966" s="74">
        <f>+F966*76.6%</f>
        <v>220.13307999999998</v>
      </c>
      <c r="Q966" s="74" t="e">
        <f>+#REF!</f>
        <v>#REF!</v>
      </c>
      <c r="R966" s="74">
        <f t="shared" si="714"/>
        <v>256.63033999999999</v>
      </c>
    </row>
    <row r="967" spans="1:18" s="29" customFormat="1" ht="12" hidden="1" customHeight="1" x14ac:dyDescent="0.2">
      <c r="A967" s="6"/>
      <c r="B967" s="46"/>
      <c r="C967" s="45"/>
      <c r="D967" s="56"/>
      <c r="E967" s="45"/>
      <c r="F967" s="82"/>
      <c r="G967" s="3"/>
      <c r="H967" s="3"/>
      <c r="I967" s="3"/>
      <c r="J967" s="41"/>
      <c r="K967" s="41"/>
      <c r="L967" s="41"/>
      <c r="M967" s="41"/>
      <c r="N967" s="2"/>
      <c r="O967" s="41"/>
      <c r="P967" s="74"/>
      <c r="Q967" s="74"/>
      <c r="R967" s="74"/>
    </row>
    <row r="968" spans="1:18" s="29" customFormat="1" ht="12" hidden="1" customHeight="1" x14ac:dyDescent="0.2">
      <c r="A968" s="6"/>
      <c r="C968" s="45"/>
      <c r="D968" s="56"/>
      <c r="E968" s="45"/>
      <c r="F968" s="82"/>
      <c r="G968" s="3"/>
      <c r="H968" s="3"/>
      <c r="I968" s="3"/>
      <c r="J968" s="41"/>
      <c r="K968" s="41"/>
      <c r="L968" s="41"/>
      <c r="M968" s="41"/>
      <c r="N968" s="2"/>
      <c r="O968" s="41"/>
      <c r="P968" s="74"/>
      <c r="Q968" s="74"/>
      <c r="R968" s="74"/>
    </row>
    <row r="969" spans="1:18" s="29" customFormat="1" ht="24" x14ac:dyDescent="0.2">
      <c r="A969" s="6">
        <v>274</v>
      </c>
      <c r="B969" s="46" t="s">
        <v>471</v>
      </c>
      <c r="C969" s="45" t="s">
        <v>338</v>
      </c>
      <c r="D969" s="56" t="s">
        <v>18</v>
      </c>
      <c r="E969" s="45">
        <v>45330</v>
      </c>
      <c r="F969" s="91">
        <v>438.63</v>
      </c>
      <c r="G969" s="3">
        <f t="shared" ref="G969:G973" si="715">+F969*0.84</f>
        <v>368.44919999999996</v>
      </c>
      <c r="H969" s="2">
        <f>+F969*0.7287</f>
        <v>319.62968100000001</v>
      </c>
      <c r="I969" s="2">
        <f>+F969*0.692</f>
        <v>303.53195999999997</v>
      </c>
      <c r="J969" s="2">
        <f>+F969*0.89</f>
        <v>390.38069999999999</v>
      </c>
      <c r="K969" s="41">
        <f>+F969*0.9</f>
        <v>394.767</v>
      </c>
      <c r="L969" s="2">
        <f>+F969*0.789</f>
        <v>346.07907</v>
      </c>
      <c r="M969" s="67">
        <f>0.885*F969</f>
        <v>388.18754999999999</v>
      </c>
      <c r="N969" s="2">
        <f>+F969*0.26</f>
        <v>114.0438</v>
      </c>
      <c r="O969" s="41">
        <f>+F969*0.8217</f>
        <v>360.42227099999997</v>
      </c>
      <c r="P969" s="76">
        <f>+F969*76.6%</f>
        <v>335.99057999999997</v>
      </c>
      <c r="Q969" s="74">
        <f>MIN(H969:P969)</f>
        <v>114.0438</v>
      </c>
      <c r="R969" s="74">
        <f>MAX(H969:P969)</f>
        <v>394.767</v>
      </c>
    </row>
    <row r="970" spans="1:18" s="29" customFormat="1" ht="12" hidden="1" customHeight="1" x14ac:dyDescent="0.2">
      <c r="A970" s="6"/>
      <c r="B970" s="46"/>
      <c r="C970" s="45" t="s">
        <v>261</v>
      </c>
      <c r="D970" s="56" t="s">
        <v>262</v>
      </c>
      <c r="E970" s="45"/>
      <c r="F970" s="83">
        <v>327.25</v>
      </c>
      <c r="G970" s="3">
        <f t="shared" si="715"/>
        <v>274.89</v>
      </c>
      <c r="H970" s="3">
        <f t="shared" ref="H970:H973" si="716">+F970*75.11%</f>
        <v>245.79747499999999</v>
      </c>
      <c r="I970" s="3">
        <f t="shared" ref="I970:I973" si="717">+F970*71.33%</f>
        <v>233.42742499999997</v>
      </c>
      <c r="J970" s="41">
        <f>+F970*0.9</f>
        <v>294.52500000000003</v>
      </c>
      <c r="K970" s="41">
        <f>+F970*0.9</f>
        <v>294.52500000000003</v>
      </c>
      <c r="L970" s="41">
        <f>+F970*0.8</f>
        <v>261.8</v>
      </c>
      <c r="M970" s="41">
        <f>89.3%*F970</f>
        <v>292.23425000000003</v>
      </c>
      <c r="N970" s="2">
        <f>+F970*82.17%</f>
        <v>268.90132499999999</v>
      </c>
      <c r="O970" s="41">
        <f>+F970*0.74</f>
        <v>242.16499999999999</v>
      </c>
      <c r="P970" s="74">
        <f>+F970*76.6%</f>
        <v>250.67349999999996</v>
      </c>
      <c r="Q970" s="74" t="e">
        <f>+#REF!</f>
        <v>#REF!</v>
      </c>
      <c r="R970" s="74">
        <f t="shared" si="714"/>
        <v>292.23425000000003</v>
      </c>
    </row>
    <row r="971" spans="1:18" s="29" customFormat="1" ht="12" hidden="1" customHeight="1" x14ac:dyDescent="0.2">
      <c r="A971" s="6"/>
      <c r="B971" s="46"/>
      <c r="C971" s="45" t="s">
        <v>463</v>
      </c>
      <c r="D971" s="56" t="s">
        <v>49</v>
      </c>
      <c r="E971" s="45"/>
      <c r="F971" s="83">
        <v>891.39</v>
      </c>
      <c r="G971" s="3">
        <f t="shared" si="715"/>
        <v>748.76760000000002</v>
      </c>
      <c r="H971" s="3">
        <f t="shared" si="716"/>
        <v>669.52302899999995</v>
      </c>
      <c r="I971" s="3">
        <f t="shared" si="717"/>
        <v>635.82848699999988</v>
      </c>
      <c r="J971" s="41">
        <f>+F971*0.9</f>
        <v>802.25099999999998</v>
      </c>
      <c r="K971" s="41">
        <f>+F971*0.9</f>
        <v>802.25099999999998</v>
      </c>
      <c r="L971" s="41">
        <f>+F971*0.8</f>
        <v>713.11200000000008</v>
      </c>
      <c r="M971" s="41">
        <f>89.3%*F971</f>
        <v>796.01126999999997</v>
      </c>
      <c r="N971" s="2">
        <f>+F971*82.17%</f>
        <v>732.45516299999997</v>
      </c>
      <c r="O971" s="41">
        <f>+F971*0.74</f>
        <v>659.62860000000001</v>
      </c>
      <c r="P971" s="74">
        <f>+F971*76.6%</f>
        <v>682.80473999999992</v>
      </c>
      <c r="Q971" s="74" t="e">
        <f>+#REF!</f>
        <v>#REF!</v>
      </c>
      <c r="R971" s="74">
        <f t="shared" si="714"/>
        <v>796.01126999999997</v>
      </c>
    </row>
    <row r="972" spans="1:18" s="29" customFormat="1" ht="12" hidden="1" customHeight="1" x14ac:dyDescent="0.2">
      <c r="A972" s="6"/>
      <c r="B972" s="46"/>
      <c r="C972" s="45" t="s">
        <v>454</v>
      </c>
      <c r="D972" s="56" t="s">
        <v>243</v>
      </c>
      <c r="E972" s="45"/>
      <c r="F972" s="83">
        <v>285.39999999999998</v>
      </c>
      <c r="G972" s="3">
        <f t="shared" si="715"/>
        <v>239.73599999999996</v>
      </c>
      <c r="H972" s="3">
        <f t="shared" si="716"/>
        <v>214.36393999999999</v>
      </c>
      <c r="I972" s="3">
        <f t="shared" si="717"/>
        <v>203.57581999999996</v>
      </c>
      <c r="J972" s="41">
        <f>+F972*0.9</f>
        <v>256.86</v>
      </c>
      <c r="K972" s="41">
        <f>+F972*0.9</f>
        <v>256.86</v>
      </c>
      <c r="L972" s="41">
        <f>+F972*0.8</f>
        <v>228.32</v>
      </c>
      <c r="M972" s="41">
        <f>89.3%*F972</f>
        <v>254.86219999999997</v>
      </c>
      <c r="N972" s="2">
        <f>+F972*82.17%</f>
        <v>234.51317999999998</v>
      </c>
      <c r="O972" s="41">
        <f>+F972*0.74</f>
        <v>211.19599999999997</v>
      </c>
      <c r="P972" s="74">
        <f>+F972*76.6%</f>
        <v>218.61639999999994</v>
      </c>
      <c r="Q972" s="74" t="e">
        <f>+#REF!</f>
        <v>#REF!</v>
      </c>
      <c r="R972" s="74">
        <f t="shared" si="714"/>
        <v>254.86219999999997</v>
      </c>
    </row>
    <row r="973" spans="1:18" s="29" customFormat="1" ht="36" hidden="1" customHeight="1" x14ac:dyDescent="0.2">
      <c r="A973" s="6"/>
      <c r="B973" s="46"/>
      <c r="C973" s="45" t="s">
        <v>471</v>
      </c>
      <c r="D973" s="56" t="s">
        <v>247</v>
      </c>
      <c r="E973" s="45">
        <v>45330</v>
      </c>
      <c r="F973" s="83">
        <v>2880.02</v>
      </c>
      <c r="G973" s="47">
        <f t="shared" si="715"/>
        <v>2419.2167999999997</v>
      </c>
      <c r="H973" s="47">
        <f t="shared" si="716"/>
        <v>2163.1830220000002</v>
      </c>
      <c r="I973" s="47">
        <f t="shared" si="717"/>
        <v>2054.3182659999998</v>
      </c>
      <c r="J973" s="47">
        <f>+F973*0.9</f>
        <v>2592.018</v>
      </c>
      <c r="K973" s="47">
        <f>+F973*0.9</f>
        <v>2592.018</v>
      </c>
      <c r="L973" s="47">
        <f>+F973*0.8</f>
        <v>2304.0160000000001</v>
      </c>
      <c r="M973" s="47">
        <f>89.3%*F973</f>
        <v>2571.8578600000001</v>
      </c>
      <c r="N973" s="2">
        <f>+F973*82.17%</f>
        <v>2366.5124339999998</v>
      </c>
      <c r="O973" s="41">
        <f>+F973*0.74</f>
        <v>2131.2147999999997</v>
      </c>
      <c r="P973" s="74">
        <f>+F973*76.6%</f>
        <v>2206.0953199999999</v>
      </c>
      <c r="Q973" s="74" t="e">
        <f>+#REF!</f>
        <v>#REF!</v>
      </c>
      <c r="R973" s="74">
        <f t="shared" si="714"/>
        <v>2571.8578600000001</v>
      </c>
    </row>
    <row r="974" spans="1:18" s="29" customFormat="1" ht="12" hidden="1" customHeight="1" x14ac:dyDescent="0.2">
      <c r="A974" s="6"/>
      <c r="C974" s="45"/>
      <c r="D974" s="56"/>
      <c r="E974" s="45"/>
      <c r="F974" s="82"/>
      <c r="G974" s="3"/>
      <c r="H974" s="3"/>
      <c r="I974" s="3"/>
      <c r="J974" s="41"/>
      <c r="K974" s="41"/>
      <c r="L974" s="41"/>
      <c r="M974" s="41"/>
      <c r="N974" s="2"/>
      <c r="O974" s="41"/>
      <c r="P974" s="74"/>
      <c r="Q974" s="74"/>
      <c r="R974" s="74"/>
    </row>
    <row r="975" spans="1:18" s="29" customFormat="1" ht="24" x14ac:dyDescent="0.2">
      <c r="A975" s="6">
        <v>275</v>
      </c>
      <c r="B975" s="46" t="s">
        <v>472</v>
      </c>
      <c r="C975" s="45" t="s">
        <v>268</v>
      </c>
      <c r="D975" s="56" t="s">
        <v>18</v>
      </c>
      <c r="E975" s="45">
        <v>45331</v>
      </c>
      <c r="F975" s="91">
        <v>551.92999999999995</v>
      </c>
      <c r="G975" s="3">
        <f t="shared" ref="G975:G980" si="718">+F975*0.84</f>
        <v>463.62119999999993</v>
      </c>
      <c r="H975" s="2">
        <f>+F975*0.7287</f>
        <v>402.19139099999995</v>
      </c>
      <c r="I975" s="2">
        <f>+F975*0.692</f>
        <v>381.93555999999995</v>
      </c>
      <c r="J975" s="2">
        <f>+F975*0.89</f>
        <v>491.21769999999998</v>
      </c>
      <c r="K975" s="41">
        <f t="shared" ref="K975:K980" si="719">+F975*0.9</f>
        <v>496.73699999999997</v>
      </c>
      <c r="L975" s="2">
        <f>+F975*0.789</f>
        <v>435.47276999999997</v>
      </c>
      <c r="M975" s="67">
        <f>0.885*F975</f>
        <v>488.45804999999996</v>
      </c>
      <c r="N975" s="2">
        <f>+F975*0.26</f>
        <v>143.5018</v>
      </c>
      <c r="O975" s="41">
        <f>+F975*0.8217</f>
        <v>453.52088099999997</v>
      </c>
      <c r="P975" s="76">
        <f t="shared" ref="P975:P980" si="720">+F975*76.6%</f>
        <v>422.77837999999991</v>
      </c>
      <c r="Q975" s="74">
        <f>MIN(H975:P975)</f>
        <v>143.5018</v>
      </c>
      <c r="R975" s="74">
        <f>MAX(H975:P975)</f>
        <v>496.73699999999997</v>
      </c>
    </row>
    <row r="976" spans="1:18" s="29" customFormat="1" ht="12" hidden="1" customHeight="1" x14ac:dyDescent="0.2">
      <c r="A976" s="6"/>
      <c r="B976" s="46"/>
      <c r="C976" s="45" t="s">
        <v>242</v>
      </c>
      <c r="D976" s="56" t="s">
        <v>243</v>
      </c>
      <c r="E976" s="45" t="s">
        <v>465</v>
      </c>
      <c r="F976" s="83">
        <v>189.66</v>
      </c>
      <c r="G976" s="3">
        <f t="shared" si="718"/>
        <v>159.31439999999998</v>
      </c>
      <c r="H976" s="3">
        <f t="shared" ref="H976:H980" si="721">+F976*75.11%</f>
        <v>142.45362599999999</v>
      </c>
      <c r="I976" s="3">
        <f t="shared" ref="I976:I980" si="722">+F976*71.33%</f>
        <v>135.28447799999998</v>
      </c>
      <c r="J976" s="41">
        <f>+F976*0.9</f>
        <v>170.69399999999999</v>
      </c>
      <c r="K976" s="41">
        <f t="shared" si="719"/>
        <v>170.69399999999999</v>
      </c>
      <c r="L976" s="41">
        <f>+F976*0.8</f>
        <v>151.72800000000001</v>
      </c>
      <c r="M976" s="41">
        <f>89.3%*F976</f>
        <v>169.36637999999999</v>
      </c>
      <c r="N976" s="2">
        <f>+F976*82.17%</f>
        <v>155.84362199999998</v>
      </c>
      <c r="O976" s="41">
        <f>+F976*0.74</f>
        <v>140.3484</v>
      </c>
      <c r="P976" s="74">
        <f t="shared" si="720"/>
        <v>145.27955999999998</v>
      </c>
      <c r="Q976" s="74" t="e">
        <f>+#REF!</f>
        <v>#REF!</v>
      </c>
      <c r="R976" s="74">
        <f t="shared" si="714"/>
        <v>169.36637999999999</v>
      </c>
    </row>
    <row r="977" spans="1:18" s="29" customFormat="1" ht="12" hidden="1" customHeight="1" x14ac:dyDescent="0.2">
      <c r="A977" s="6"/>
      <c r="B977" s="46"/>
      <c r="C977" s="45" t="s">
        <v>261</v>
      </c>
      <c r="D977" s="56" t="s">
        <v>262</v>
      </c>
      <c r="E977" s="45"/>
      <c r="F977" s="83">
        <v>151.19999999999999</v>
      </c>
      <c r="G977" s="3">
        <f t="shared" si="718"/>
        <v>127.00799999999998</v>
      </c>
      <c r="H977" s="3">
        <f t="shared" si="721"/>
        <v>113.56631999999999</v>
      </c>
      <c r="I977" s="3">
        <f t="shared" si="722"/>
        <v>107.85095999999999</v>
      </c>
      <c r="J977" s="41">
        <f>+F977*0.9</f>
        <v>136.07999999999998</v>
      </c>
      <c r="K977" s="41">
        <f t="shared" si="719"/>
        <v>136.07999999999998</v>
      </c>
      <c r="L977" s="41">
        <f>+F977*0.8</f>
        <v>120.96</v>
      </c>
      <c r="M977" s="41">
        <f>89.3%*F977</f>
        <v>135.02159999999998</v>
      </c>
      <c r="N977" s="2">
        <f>+F977*82.17%</f>
        <v>124.24103999999998</v>
      </c>
      <c r="O977" s="41">
        <f>+F977*0.74</f>
        <v>111.88799999999999</v>
      </c>
      <c r="P977" s="74">
        <f t="shared" si="720"/>
        <v>115.81919999999998</v>
      </c>
      <c r="Q977" s="74" t="e">
        <f>+#REF!</f>
        <v>#REF!</v>
      </c>
      <c r="R977" s="74">
        <f t="shared" si="714"/>
        <v>135.02159999999998</v>
      </c>
    </row>
    <row r="978" spans="1:18" s="29" customFormat="1" ht="12" hidden="1" customHeight="1" x14ac:dyDescent="0.2">
      <c r="A978" s="6"/>
      <c r="B978" s="46"/>
      <c r="C978" s="45" t="s">
        <v>463</v>
      </c>
      <c r="D978" s="56" t="s">
        <v>49</v>
      </c>
      <c r="E978" s="45"/>
      <c r="F978" s="83">
        <v>895.96</v>
      </c>
      <c r="G978" s="3">
        <f t="shared" si="718"/>
        <v>752.60640000000001</v>
      </c>
      <c r="H978" s="3">
        <f t="shared" si="721"/>
        <v>672.955556</v>
      </c>
      <c r="I978" s="3">
        <f t="shared" si="722"/>
        <v>639.08826799999997</v>
      </c>
      <c r="J978" s="41">
        <f>+F978*0.9</f>
        <v>806.36400000000003</v>
      </c>
      <c r="K978" s="41">
        <f t="shared" si="719"/>
        <v>806.36400000000003</v>
      </c>
      <c r="L978" s="41">
        <f>+F978*0.8</f>
        <v>716.76800000000003</v>
      </c>
      <c r="M978" s="41">
        <f>89.3%*F978</f>
        <v>800.09228000000007</v>
      </c>
      <c r="N978" s="2">
        <f>+F978*82.17%</f>
        <v>736.21033199999999</v>
      </c>
      <c r="O978" s="41">
        <f>+F978*0.74</f>
        <v>663.0104</v>
      </c>
      <c r="P978" s="74">
        <f t="shared" si="720"/>
        <v>686.30535999999995</v>
      </c>
      <c r="Q978" s="74" t="e">
        <f>+#REF!</f>
        <v>#REF!</v>
      </c>
      <c r="R978" s="74">
        <f t="shared" si="714"/>
        <v>800.09228000000007</v>
      </c>
    </row>
    <row r="979" spans="1:18" s="29" customFormat="1" ht="12" hidden="1" customHeight="1" x14ac:dyDescent="0.2">
      <c r="A979" s="6"/>
      <c r="B979" s="46"/>
      <c r="C979" s="45" t="s">
        <v>473</v>
      </c>
      <c r="D979" s="56" t="s">
        <v>247</v>
      </c>
      <c r="E979" s="45">
        <v>45331</v>
      </c>
      <c r="F979" s="83">
        <v>2880.02</v>
      </c>
      <c r="G979" s="3">
        <f t="shared" si="718"/>
        <v>2419.2167999999997</v>
      </c>
      <c r="H979" s="3">
        <f t="shared" si="721"/>
        <v>2163.1830220000002</v>
      </c>
      <c r="I979" s="3">
        <f t="shared" si="722"/>
        <v>2054.3182659999998</v>
      </c>
      <c r="J979" s="41">
        <f>+F979*0.9</f>
        <v>2592.018</v>
      </c>
      <c r="K979" s="41">
        <f t="shared" si="719"/>
        <v>2592.018</v>
      </c>
      <c r="L979" s="41">
        <f>+F979*0.8</f>
        <v>2304.0160000000001</v>
      </c>
      <c r="M979" s="41">
        <f>89.3%*F979</f>
        <v>2571.8578600000001</v>
      </c>
      <c r="N979" s="2">
        <f>+F979*82.17%</f>
        <v>2366.5124339999998</v>
      </c>
      <c r="O979" s="41">
        <f>+F979*0.74</f>
        <v>2131.2147999999997</v>
      </c>
      <c r="P979" s="74">
        <f t="shared" si="720"/>
        <v>2206.0953199999999</v>
      </c>
      <c r="Q979" s="74" t="e">
        <f>+#REF!</f>
        <v>#REF!</v>
      </c>
      <c r="R979" s="74">
        <f t="shared" si="714"/>
        <v>2571.8578600000001</v>
      </c>
    </row>
    <row r="980" spans="1:18" s="29" customFormat="1" ht="12" hidden="1" customHeight="1" x14ac:dyDescent="0.2">
      <c r="A980" s="6"/>
      <c r="B980" s="46"/>
      <c r="C980" s="45" t="s">
        <v>296</v>
      </c>
      <c r="D980" s="56" t="s">
        <v>249</v>
      </c>
      <c r="E980" s="45"/>
      <c r="F980" s="83">
        <v>344.36</v>
      </c>
      <c r="G980" s="47">
        <f t="shared" si="718"/>
        <v>289.26240000000001</v>
      </c>
      <c r="H980" s="47">
        <f t="shared" si="721"/>
        <v>258.648796</v>
      </c>
      <c r="I980" s="47">
        <f t="shared" si="722"/>
        <v>245.63198799999998</v>
      </c>
      <c r="J980" s="47">
        <f>+F980*0.9</f>
        <v>309.92400000000004</v>
      </c>
      <c r="K980" s="47">
        <f t="shared" si="719"/>
        <v>309.92400000000004</v>
      </c>
      <c r="L980" s="47">
        <f>+F980*0.8</f>
        <v>275.488</v>
      </c>
      <c r="M980" s="47">
        <f>89.3%*F980</f>
        <v>307.51348000000002</v>
      </c>
      <c r="N980" s="2">
        <f>+F980*82.17%</f>
        <v>282.96061200000003</v>
      </c>
      <c r="O980" s="41">
        <f>+F980*0.74</f>
        <v>254.82640000000001</v>
      </c>
      <c r="P980" s="74">
        <f t="shared" si="720"/>
        <v>263.77975999999995</v>
      </c>
      <c r="Q980" s="74" t="e">
        <f>+#REF!</f>
        <v>#REF!</v>
      </c>
      <c r="R980" s="74">
        <f t="shared" si="714"/>
        <v>307.51348000000002</v>
      </c>
    </row>
    <row r="981" spans="1:18" ht="15" hidden="1" customHeight="1" x14ac:dyDescent="0.25">
      <c r="A981" s="6"/>
      <c r="F981" s="42"/>
      <c r="N981" s="2"/>
      <c r="O981" s="41"/>
      <c r="P981" s="74"/>
      <c r="Q981" s="74"/>
      <c r="R981" s="74"/>
    </row>
    <row r="982" spans="1:18" ht="15" hidden="1" customHeight="1" x14ac:dyDescent="0.25">
      <c r="F982" s="42"/>
      <c r="N982" s="2"/>
      <c r="O982" s="41"/>
      <c r="P982" s="74"/>
      <c r="Q982" s="74"/>
      <c r="R982" s="74"/>
    </row>
    <row r="983" spans="1:18" s="12" customFormat="1" ht="56.25" hidden="1" customHeight="1" x14ac:dyDescent="0.3">
      <c r="A983" s="13"/>
      <c r="B983" s="8" t="s">
        <v>80</v>
      </c>
      <c r="C983" s="8"/>
      <c r="D983" s="50" t="s">
        <v>1</v>
      </c>
      <c r="E983" s="9" t="s">
        <v>2</v>
      </c>
      <c r="F983" s="9"/>
      <c r="G983" s="10"/>
      <c r="H983" s="103" t="s">
        <v>3</v>
      </c>
      <c r="I983" s="103"/>
      <c r="J983" s="8" t="s">
        <v>4</v>
      </c>
      <c r="K983" s="104" t="s">
        <v>5</v>
      </c>
      <c r="L983" s="104"/>
      <c r="M983" s="11" t="s">
        <v>6</v>
      </c>
      <c r="N983" s="10" t="s">
        <v>7</v>
      </c>
      <c r="O983" s="9" t="s">
        <v>7</v>
      </c>
      <c r="P983" s="70" t="s">
        <v>8</v>
      </c>
      <c r="Q983" s="35" t="s">
        <v>9</v>
      </c>
      <c r="R983" s="75" t="s">
        <v>10</v>
      </c>
    </row>
    <row r="984" spans="1:18" ht="18.75" hidden="1" customHeight="1" x14ac:dyDescent="0.3">
      <c r="A984" s="7"/>
      <c r="F984" s="42"/>
      <c r="G984" s="1" t="s">
        <v>11</v>
      </c>
      <c r="H984" s="1" t="s">
        <v>12</v>
      </c>
      <c r="I984" s="1" t="s">
        <v>13</v>
      </c>
      <c r="J984" s="16" t="s">
        <v>14</v>
      </c>
      <c r="K984" s="16" t="s">
        <v>14</v>
      </c>
      <c r="L984" s="1" t="s">
        <v>15</v>
      </c>
      <c r="M984" s="16" t="s">
        <v>14</v>
      </c>
      <c r="N984" s="16" t="s">
        <v>14</v>
      </c>
      <c r="O984" s="32" t="s">
        <v>16</v>
      </c>
      <c r="Q984" s="74"/>
      <c r="R984" s="74"/>
    </row>
    <row r="985" spans="1:18" s="26" customFormat="1" ht="30" hidden="1" customHeight="1" x14ac:dyDescent="0.3">
      <c r="A985" s="13"/>
      <c r="B985" s="27" t="s">
        <v>81</v>
      </c>
      <c r="C985" s="28" t="s">
        <v>82</v>
      </c>
      <c r="D985" s="54"/>
      <c r="E985" s="11" t="s">
        <v>83</v>
      </c>
      <c r="F985" s="9"/>
      <c r="G985" s="9"/>
      <c r="H985" s="42"/>
      <c r="I985" s="42"/>
      <c r="J985" s="43"/>
      <c r="K985" s="43"/>
      <c r="L985" s="43"/>
      <c r="M985" s="43"/>
      <c r="N985" s="2"/>
      <c r="O985" s="41"/>
      <c r="P985" s="74"/>
      <c r="Q985" s="74"/>
      <c r="R985" s="74"/>
    </row>
    <row r="986" spans="1:18" s="29" customFormat="1" ht="15" hidden="1" customHeight="1" x14ac:dyDescent="0.2">
      <c r="A986" s="26"/>
      <c r="C986" s="45"/>
      <c r="D986" s="56"/>
      <c r="E986" s="45"/>
      <c r="F986" s="72"/>
      <c r="G986" s="3"/>
      <c r="H986" s="3"/>
      <c r="I986" s="3"/>
      <c r="J986" s="41"/>
      <c r="K986" s="41"/>
      <c r="L986" s="41"/>
      <c r="M986" s="41"/>
      <c r="N986" s="2"/>
      <c r="O986" s="41"/>
      <c r="P986" s="74"/>
      <c r="Q986" s="74"/>
      <c r="R986" s="74"/>
    </row>
    <row r="987" spans="1:18" s="29" customFormat="1" ht="24" x14ac:dyDescent="0.2">
      <c r="A987" s="6">
        <v>276</v>
      </c>
      <c r="B987" s="46" t="s">
        <v>474</v>
      </c>
      <c r="C987" s="45" t="s">
        <v>268</v>
      </c>
      <c r="D987" s="56" t="s">
        <v>18</v>
      </c>
      <c r="E987" s="45">
        <v>45384</v>
      </c>
      <c r="F987" s="91">
        <v>1710.48</v>
      </c>
      <c r="G987" s="3">
        <f t="shared" ref="G987:G992" si="723">+F987*0.84</f>
        <v>1436.8032000000001</v>
      </c>
      <c r="H987" s="2">
        <f>+F987*0.7287</f>
        <v>1246.426776</v>
      </c>
      <c r="I987" s="2">
        <f>+F987*0.692</f>
        <v>1183.6521599999999</v>
      </c>
      <c r="J987" s="2">
        <f>+F987*0.89</f>
        <v>1522.3271999999999</v>
      </c>
      <c r="K987" s="41">
        <f t="shared" ref="K987:K992" si="724">+F987*0.9</f>
        <v>1539.432</v>
      </c>
      <c r="L987" s="2">
        <f>+F987*0.789</f>
        <v>1349.56872</v>
      </c>
      <c r="M987" s="67">
        <f>0.885*F987</f>
        <v>1513.7748000000001</v>
      </c>
      <c r="N987" s="2">
        <f>+F987*0.26</f>
        <v>444.72480000000002</v>
      </c>
      <c r="O987" s="41">
        <f>+F987*0.8217</f>
        <v>1405.5014160000001</v>
      </c>
      <c r="P987" s="74">
        <f t="shared" ref="P987:P992" si="725">+F987*76.6%</f>
        <v>1310.2276799999997</v>
      </c>
      <c r="Q987" s="74">
        <f>MIN(H987:P987)</f>
        <v>444.72480000000002</v>
      </c>
      <c r="R987" s="74">
        <f>MAX(H987:P987)</f>
        <v>1539.432</v>
      </c>
    </row>
    <row r="988" spans="1:18" s="29" customFormat="1" ht="12" hidden="1" customHeight="1" x14ac:dyDescent="0.2">
      <c r="A988" s="6"/>
      <c r="B988" s="46"/>
      <c r="C988" s="45" t="s">
        <v>242</v>
      </c>
      <c r="D988" s="56" t="s">
        <v>243</v>
      </c>
      <c r="E988" s="45" t="s">
        <v>465</v>
      </c>
      <c r="F988" s="83">
        <v>162.63</v>
      </c>
      <c r="G988" s="3">
        <f t="shared" si="723"/>
        <v>136.60919999999999</v>
      </c>
      <c r="H988" s="3">
        <f t="shared" ref="H988:H992" si="726">+F988*75.11%</f>
        <v>122.151393</v>
      </c>
      <c r="I988" s="3">
        <f t="shared" ref="I988:I992" si="727">+G988*75.11%</f>
        <v>102.60717011999999</v>
      </c>
      <c r="J988" s="41">
        <f>+F988*0.9</f>
        <v>146.36699999999999</v>
      </c>
      <c r="K988" s="41">
        <f t="shared" si="724"/>
        <v>146.36699999999999</v>
      </c>
      <c r="L988" s="41">
        <f>+F988*0.8</f>
        <v>130.10400000000001</v>
      </c>
      <c r="M988" s="41">
        <f>89.3%*F988</f>
        <v>145.22859</v>
      </c>
      <c r="N988" s="2">
        <f>+F988*82.17%</f>
        <v>133.633071</v>
      </c>
      <c r="O988" s="41">
        <f>+F988*0.74</f>
        <v>120.3462</v>
      </c>
      <c r="P988" s="74">
        <f t="shared" si="725"/>
        <v>124.57457999999998</v>
      </c>
      <c r="Q988" s="74" t="e">
        <f>+#REF!</f>
        <v>#REF!</v>
      </c>
      <c r="R988" s="74">
        <f t="shared" si="714"/>
        <v>145.22859</v>
      </c>
    </row>
    <row r="989" spans="1:18" s="29" customFormat="1" ht="12" hidden="1" customHeight="1" x14ac:dyDescent="0.2">
      <c r="A989" s="6"/>
      <c r="B989" s="46"/>
      <c r="C989" s="45" t="s">
        <v>261</v>
      </c>
      <c r="D989" s="56" t="s">
        <v>262</v>
      </c>
      <c r="E989" s="45"/>
      <c r="F989" s="83">
        <v>94.34</v>
      </c>
      <c r="G989" s="3">
        <f t="shared" si="723"/>
        <v>79.245599999999996</v>
      </c>
      <c r="H989" s="3">
        <f t="shared" si="726"/>
        <v>70.858773999999997</v>
      </c>
      <c r="I989" s="3">
        <f t="shared" si="727"/>
        <v>59.521370159999996</v>
      </c>
      <c r="J989" s="41">
        <f>+F989*0.9</f>
        <v>84.906000000000006</v>
      </c>
      <c r="K989" s="41">
        <f t="shared" si="724"/>
        <v>84.906000000000006</v>
      </c>
      <c r="L989" s="41">
        <f>+F989*0.8</f>
        <v>75.472000000000008</v>
      </c>
      <c r="M989" s="41">
        <f>89.3%*F989</f>
        <v>84.245620000000002</v>
      </c>
      <c r="N989" s="2">
        <f>+F989*82.17%</f>
        <v>77.519177999999997</v>
      </c>
      <c r="O989" s="41">
        <f>+F989*0.74</f>
        <v>69.811599999999999</v>
      </c>
      <c r="P989" s="74">
        <f t="shared" si="725"/>
        <v>72.264439999999993</v>
      </c>
      <c r="Q989" s="74" t="e">
        <f>+#REF!</f>
        <v>#REF!</v>
      </c>
      <c r="R989" s="74">
        <f t="shared" si="714"/>
        <v>84.245620000000002</v>
      </c>
    </row>
    <row r="990" spans="1:18" s="29" customFormat="1" ht="12" hidden="1" customHeight="1" x14ac:dyDescent="0.2">
      <c r="A990" s="6"/>
      <c r="B990" s="46"/>
      <c r="C990" s="45" t="s">
        <v>439</v>
      </c>
      <c r="D990" s="56" t="s">
        <v>266</v>
      </c>
      <c r="E990" s="45"/>
      <c r="F990" s="83">
        <v>939.02</v>
      </c>
      <c r="G990" s="3">
        <f t="shared" si="723"/>
        <v>788.77679999999998</v>
      </c>
      <c r="H990" s="3">
        <f t="shared" si="726"/>
        <v>705.29792199999997</v>
      </c>
      <c r="I990" s="3">
        <f t="shared" si="727"/>
        <v>592.45025448000001</v>
      </c>
      <c r="J990" s="41">
        <f>+F990*0.9</f>
        <v>845.11800000000005</v>
      </c>
      <c r="K990" s="41">
        <f t="shared" si="724"/>
        <v>845.11800000000005</v>
      </c>
      <c r="L990" s="41">
        <f>+F990*0.8</f>
        <v>751.21600000000001</v>
      </c>
      <c r="M990" s="41">
        <f>89.3%*F990</f>
        <v>838.54485999999997</v>
      </c>
      <c r="N990" s="2">
        <f>+F990*82.17%</f>
        <v>771.59273399999995</v>
      </c>
      <c r="O990" s="41">
        <f>+F990*0.74</f>
        <v>694.87479999999994</v>
      </c>
      <c r="P990" s="74">
        <f t="shared" si="725"/>
        <v>719.28931999999986</v>
      </c>
      <c r="Q990" s="74" t="e">
        <f>+#REF!</f>
        <v>#REF!</v>
      </c>
      <c r="R990" s="74">
        <f t="shared" si="714"/>
        <v>838.54485999999997</v>
      </c>
    </row>
    <row r="991" spans="1:18" s="29" customFormat="1" ht="12" hidden="1" customHeight="1" x14ac:dyDescent="0.2">
      <c r="A991" s="6"/>
      <c r="B991" s="46"/>
      <c r="C991" s="45" t="s">
        <v>463</v>
      </c>
      <c r="D991" s="56" t="s">
        <v>49</v>
      </c>
      <c r="E991" s="45"/>
      <c r="F991" s="83">
        <v>399.65</v>
      </c>
      <c r="G991" s="3">
        <f t="shared" si="723"/>
        <v>335.70599999999996</v>
      </c>
      <c r="H991" s="3">
        <f t="shared" si="726"/>
        <v>300.17711499999996</v>
      </c>
      <c r="I991" s="3">
        <f t="shared" si="727"/>
        <v>252.14877659999996</v>
      </c>
      <c r="J991" s="41">
        <f>+F991*0.9</f>
        <v>359.685</v>
      </c>
      <c r="K991" s="41">
        <f t="shared" si="724"/>
        <v>359.685</v>
      </c>
      <c r="L991" s="41">
        <f>+F991*0.8</f>
        <v>319.72000000000003</v>
      </c>
      <c r="M991" s="41">
        <f>89.3%*F991</f>
        <v>356.88745</v>
      </c>
      <c r="N991" s="2">
        <f>+F991*82.17%</f>
        <v>328.392405</v>
      </c>
      <c r="O991" s="41">
        <f>+F991*0.74</f>
        <v>295.74099999999999</v>
      </c>
      <c r="P991" s="74">
        <f t="shared" si="725"/>
        <v>306.13189999999992</v>
      </c>
      <c r="Q991" s="74" t="e">
        <f>+#REF!</f>
        <v>#REF!</v>
      </c>
      <c r="R991" s="74">
        <f t="shared" si="714"/>
        <v>356.88745</v>
      </c>
    </row>
    <row r="992" spans="1:18" s="29" customFormat="1" ht="12" hidden="1" customHeight="1" x14ac:dyDescent="0.2">
      <c r="A992" s="6"/>
      <c r="B992" s="46"/>
      <c r="C992" s="45" t="s">
        <v>475</v>
      </c>
      <c r="D992" s="56" t="s">
        <v>247</v>
      </c>
      <c r="E992" s="45">
        <v>45384</v>
      </c>
      <c r="F992" s="83">
        <v>3519.1</v>
      </c>
      <c r="G992" s="3">
        <f t="shared" si="723"/>
        <v>2956.0439999999999</v>
      </c>
      <c r="H992" s="3">
        <f t="shared" si="726"/>
        <v>2643.1960100000001</v>
      </c>
      <c r="I992" s="3">
        <f t="shared" si="727"/>
        <v>2220.2846483999997</v>
      </c>
      <c r="J992" s="41">
        <f>+F992*0.9</f>
        <v>3167.19</v>
      </c>
      <c r="K992" s="41">
        <f t="shared" si="724"/>
        <v>3167.19</v>
      </c>
      <c r="L992" s="41">
        <f>+F992*0.8</f>
        <v>2815.28</v>
      </c>
      <c r="M992" s="41">
        <f>89.3%*F992</f>
        <v>3142.5563000000002</v>
      </c>
      <c r="N992" s="2">
        <f>+F992*82.17%</f>
        <v>2891.6444699999997</v>
      </c>
      <c r="O992" s="41">
        <f>+F992*0.74</f>
        <v>2604.134</v>
      </c>
      <c r="P992" s="74">
        <f t="shared" si="725"/>
        <v>2695.6305999999995</v>
      </c>
      <c r="Q992" s="74" t="e">
        <f>+#REF!</f>
        <v>#REF!</v>
      </c>
      <c r="R992" s="74">
        <f t="shared" si="714"/>
        <v>3142.5563000000002</v>
      </c>
    </row>
    <row r="993" spans="1:18" s="29" customFormat="1" ht="12" hidden="1" customHeight="1" x14ac:dyDescent="0.2">
      <c r="A993" s="6"/>
      <c r="B993" s="46"/>
      <c r="C993" s="45"/>
      <c r="D993" s="56"/>
      <c r="E993" s="45"/>
      <c r="F993" s="82"/>
      <c r="G993" s="3"/>
      <c r="H993" s="3"/>
      <c r="I993" s="3"/>
      <c r="J993" s="41"/>
      <c r="K993" s="41"/>
      <c r="L993" s="41"/>
      <c r="M993" s="41"/>
      <c r="N993" s="2"/>
      <c r="O993" s="41"/>
      <c r="P993" s="74"/>
      <c r="Q993" s="74"/>
      <c r="R993" s="74"/>
    </row>
    <row r="994" spans="1:18" s="29" customFormat="1" ht="12" hidden="1" customHeight="1" x14ac:dyDescent="0.2">
      <c r="A994" s="6"/>
      <c r="C994" s="45"/>
      <c r="D994" s="56"/>
      <c r="E994" s="45"/>
      <c r="F994" s="82"/>
      <c r="G994" s="3"/>
      <c r="H994" s="3"/>
      <c r="I994" s="3"/>
      <c r="J994" s="41"/>
      <c r="K994" s="41"/>
      <c r="L994" s="41"/>
      <c r="M994" s="41"/>
      <c r="N994" s="2"/>
      <c r="O994" s="41"/>
      <c r="P994" s="74"/>
      <c r="Q994" s="74"/>
      <c r="R994" s="74"/>
    </row>
    <row r="995" spans="1:18" s="29" customFormat="1" ht="24" x14ac:dyDescent="0.2">
      <c r="A995" s="6">
        <v>277</v>
      </c>
      <c r="B995" s="46" t="s">
        <v>476</v>
      </c>
      <c r="C995" s="45" t="s">
        <v>268</v>
      </c>
      <c r="D995" s="56" t="s">
        <v>18</v>
      </c>
      <c r="E995" s="45">
        <v>46040</v>
      </c>
      <c r="F995" s="91">
        <v>2044.62</v>
      </c>
      <c r="G995" s="3">
        <f>+F995*0.84</f>
        <v>1717.4807999999998</v>
      </c>
      <c r="H995" s="2">
        <f>+F995*0.7287</f>
        <v>1489.9145939999999</v>
      </c>
      <c r="I995" s="2">
        <f>+F995*0.692</f>
        <v>1414.8770399999999</v>
      </c>
      <c r="J995" s="2">
        <f>+F995*0.89</f>
        <v>1819.7118</v>
      </c>
      <c r="K995" s="41">
        <f>+F995*0.9</f>
        <v>1840.1579999999999</v>
      </c>
      <c r="L995" s="2">
        <f>+F995*0.789</f>
        <v>1613.2051799999999</v>
      </c>
      <c r="M995" s="67">
        <f>0.885*F995</f>
        <v>1809.4886999999999</v>
      </c>
      <c r="N995" s="2">
        <f>+F995*0.26</f>
        <v>531.60119999999995</v>
      </c>
      <c r="O995" s="41">
        <f>+F995*0.8217</f>
        <v>1680.0642539999999</v>
      </c>
      <c r="P995" s="76">
        <f>+F995*76.6%</f>
        <v>1566.1789199999996</v>
      </c>
      <c r="Q995" s="74">
        <f>MIN(H995:P995)</f>
        <v>531.60119999999995</v>
      </c>
      <c r="R995" s="74">
        <f>MAX(H995:P995)</f>
        <v>1840.1579999999999</v>
      </c>
    </row>
    <row r="996" spans="1:18" s="29" customFormat="1" ht="12" hidden="1" customHeight="1" x14ac:dyDescent="0.2">
      <c r="A996" s="6"/>
      <c r="B996" s="46"/>
      <c r="C996" s="45" t="s">
        <v>477</v>
      </c>
      <c r="D996" s="56" t="s">
        <v>360</v>
      </c>
      <c r="E996" s="45">
        <v>46040</v>
      </c>
      <c r="F996" s="83">
        <v>3470.72</v>
      </c>
      <c r="G996" s="3">
        <f>+F996*0.84</f>
        <v>2915.4047999999998</v>
      </c>
      <c r="H996" s="3">
        <f>+F996*75.11%</f>
        <v>2606.8577919999998</v>
      </c>
      <c r="I996" s="3">
        <f t="shared" ref="I996:I997" si="728">+G996*75.11%</f>
        <v>2189.7605452799999</v>
      </c>
      <c r="J996" s="41">
        <f>+F996*0.9</f>
        <v>3123.6479999999997</v>
      </c>
      <c r="K996" s="41">
        <f>+F996*0.9</f>
        <v>3123.6479999999997</v>
      </c>
      <c r="L996" s="41">
        <f>+F996*0.8</f>
        <v>2776.576</v>
      </c>
      <c r="M996" s="41">
        <f>89.3%*F996</f>
        <v>3099.3529599999997</v>
      </c>
      <c r="N996" s="2">
        <f>+F996*82.17%</f>
        <v>2851.8906239999997</v>
      </c>
      <c r="O996" s="41">
        <f>+F996*0.74</f>
        <v>2568.3327999999997</v>
      </c>
      <c r="P996" s="74">
        <f>+F996*76.6%</f>
        <v>2658.5715199999995</v>
      </c>
      <c r="Q996" s="74" t="e">
        <f>+#REF!</f>
        <v>#REF!</v>
      </c>
      <c r="R996" s="74">
        <f t="shared" si="714"/>
        <v>3099.3529599999997</v>
      </c>
    </row>
    <row r="997" spans="1:18" s="29" customFormat="1" ht="12" hidden="1" customHeight="1" x14ac:dyDescent="0.2">
      <c r="A997" s="6"/>
      <c r="B997" s="46"/>
      <c r="C997" s="45" t="s">
        <v>261</v>
      </c>
      <c r="D997" s="56" t="s">
        <v>262</v>
      </c>
      <c r="E997" s="45"/>
      <c r="F997" s="83">
        <v>26.46</v>
      </c>
      <c r="G997" s="3">
        <f>+F997*0.84</f>
        <v>22.226399999999998</v>
      </c>
      <c r="H997" s="3">
        <f>+F997*75.11%</f>
        <v>19.874106000000001</v>
      </c>
      <c r="I997" s="3">
        <f t="shared" si="728"/>
        <v>16.694249039999999</v>
      </c>
      <c r="J997" s="41">
        <f>+F997*0.9</f>
        <v>23.814</v>
      </c>
      <c r="K997" s="41">
        <f>+F997*0.9</f>
        <v>23.814</v>
      </c>
      <c r="L997" s="41">
        <f>+F997*0.8</f>
        <v>21.168000000000003</v>
      </c>
      <c r="M997" s="41">
        <f>89.3%*F997</f>
        <v>23.628780000000003</v>
      </c>
      <c r="N997" s="2">
        <f>+F997*82.17%</f>
        <v>21.742182</v>
      </c>
      <c r="O997" s="41">
        <f>+F997*0.74</f>
        <v>19.580400000000001</v>
      </c>
      <c r="P997" s="74">
        <f>+F997*76.6%</f>
        <v>20.268359999999998</v>
      </c>
      <c r="Q997" s="74" t="e">
        <f>+#REF!</f>
        <v>#REF!</v>
      </c>
      <c r="R997" s="74">
        <f t="shared" si="714"/>
        <v>23.628780000000003</v>
      </c>
    </row>
    <row r="998" spans="1:18" s="29" customFormat="1" ht="12" hidden="1" customHeight="1" x14ac:dyDescent="0.2">
      <c r="A998" s="6"/>
      <c r="B998" s="46"/>
      <c r="C998" s="45"/>
      <c r="D998" s="56"/>
      <c r="E998" s="45"/>
      <c r="F998" s="82"/>
      <c r="G998" s="3"/>
      <c r="H998" s="3"/>
      <c r="I998" s="3"/>
      <c r="J998" s="41"/>
      <c r="K998" s="41"/>
      <c r="L998" s="41"/>
      <c r="M998" s="41"/>
      <c r="N998" s="2"/>
      <c r="O998" s="41"/>
      <c r="P998" s="74"/>
      <c r="Q998" s="74"/>
      <c r="R998" s="74"/>
    </row>
    <row r="999" spans="1:18" s="29" customFormat="1" ht="12" hidden="1" customHeight="1" x14ac:dyDescent="0.2">
      <c r="A999" s="6"/>
      <c r="B999" s="46"/>
      <c r="C999" s="45"/>
      <c r="D999" s="56"/>
      <c r="E999" s="45"/>
      <c r="F999" s="82"/>
      <c r="G999" s="3"/>
      <c r="H999" s="3"/>
      <c r="I999" s="3"/>
      <c r="J999" s="41"/>
      <c r="K999" s="41"/>
      <c r="L999" s="41"/>
      <c r="M999" s="41"/>
      <c r="N999" s="2"/>
      <c r="O999" s="41"/>
      <c r="P999" s="74"/>
      <c r="Q999" s="74"/>
      <c r="R999" s="74"/>
    </row>
    <row r="1000" spans="1:18" s="29" customFormat="1" ht="12" x14ac:dyDescent="0.2">
      <c r="A1000" s="6">
        <v>278</v>
      </c>
      <c r="B1000" s="46" t="s">
        <v>478</v>
      </c>
      <c r="C1000" s="45" t="s">
        <v>268</v>
      </c>
      <c r="D1000" s="56" t="s">
        <v>18</v>
      </c>
      <c r="E1000" s="45">
        <v>46080</v>
      </c>
      <c r="F1000" s="91">
        <v>457.5</v>
      </c>
      <c r="G1000" s="3">
        <f t="shared" ref="G1000:G1006" si="729">+F1000*0.84</f>
        <v>384.3</v>
      </c>
      <c r="H1000" s="2">
        <f>+F1000*0.7287</f>
        <v>333.38024999999999</v>
      </c>
      <c r="I1000" s="2">
        <f>+F1000*0.692</f>
        <v>316.58999999999997</v>
      </c>
      <c r="J1000" s="2">
        <f>+F1000*0.89</f>
        <v>407.17500000000001</v>
      </c>
      <c r="K1000" s="41">
        <f t="shared" ref="K1000:K1006" si="730">+F1000*0.9</f>
        <v>411.75</v>
      </c>
      <c r="L1000" s="2">
        <f>+F1000*0.789</f>
        <v>360.96750000000003</v>
      </c>
      <c r="M1000" s="67">
        <f>0.885*F1000</f>
        <v>404.88749999999999</v>
      </c>
      <c r="N1000" s="2">
        <f>+F1000*0.26</f>
        <v>118.95</v>
      </c>
      <c r="O1000" s="41">
        <f>+F1000*0.8217</f>
        <v>375.92775</v>
      </c>
      <c r="P1000" s="74">
        <f t="shared" ref="P1000:P1006" si="731">+F1000*76.6%</f>
        <v>350.44499999999994</v>
      </c>
      <c r="Q1000" s="74">
        <f>MIN(H1000:P1000)</f>
        <v>118.95</v>
      </c>
      <c r="R1000" s="74">
        <f>MAX(H1000:P1000)</f>
        <v>411.75</v>
      </c>
    </row>
    <row r="1001" spans="1:18" s="29" customFormat="1" ht="12" hidden="1" customHeight="1" x14ac:dyDescent="0.2">
      <c r="A1001" s="6"/>
      <c r="B1001" s="46"/>
      <c r="C1001" s="45" t="s">
        <v>261</v>
      </c>
      <c r="D1001" s="56" t="s">
        <v>262</v>
      </c>
      <c r="E1001" s="45"/>
      <c r="F1001" s="83">
        <v>1539.87</v>
      </c>
      <c r="G1001" s="3">
        <f t="shared" si="729"/>
        <v>1293.4907999999998</v>
      </c>
      <c r="H1001" s="3">
        <f t="shared" ref="H1001:H1006" si="732">+F1001*75.11%</f>
        <v>1156.5963569999999</v>
      </c>
      <c r="I1001" s="3">
        <f t="shared" ref="I1001:I1004" si="733">+G1001*75.11%</f>
        <v>971.54093987999988</v>
      </c>
      <c r="J1001" s="41">
        <f t="shared" ref="J1001:J1006" si="734">+F1001*0.9</f>
        <v>1385.883</v>
      </c>
      <c r="K1001" s="41">
        <f t="shared" si="730"/>
        <v>1385.883</v>
      </c>
      <c r="L1001" s="41">
        <f t="shared" ref="L1001:L1006" si="735">+F1001*0.8</f>
        <v>1231.896</v>
      </c>
      <c r="M1001" s="41">
        <f t="shared" ref="M1001:M1006" si="736">89.3%*F1001</f>
        <v>1375.1039099999998</v>
      </c>
      <c r="N1001" s="2">
        <f t="shared" ref="N1001:N1006" si="737">+F1001*82.17%</f>
        <v>1265.3111789999998</v>
      </c>
      <c r="O1001" s="41">
        <f t="shared" ref="O1001:O1006" si="738">+F1001*0.74</f>
        <v>1139.5038</v>
      </c>
      <c r="P1001" s="74">
        <f t="shared" si="731"/>
        <v>1179.5404199999998</v>
      </c>
      <c r="Q1001" s="74" t="e">
        <f>+#REF!</f>
        <v>#REF!</v>
      </c>
      <c r="R1001" s="74">
        <f t="shared" si="714"/>
        <v>1375.1039099999998</v>
      </c>
    </row>
    <row r="1002" spans="1:18" s="29" customFormat="1" ht="12" hidden="1" customHeight="1" x14ac:dyDescent="0.2">
      <c r="A1002" s="6"/>
      <c r="B1002" s="46"/>
      <c r="C1002" s="45" t="s">
        <v>265</v>
      </c>
      <c r="D1002" s="56" t="s">
        <v>266</v>
      </c>
      <c r="E1002" s="45"/>
      <c r="F1002" s="83">
        <v>1279.92</v>
      </c>
      <c r="G1002" s="3">
        <f t="shared" si="729"/>
        <v>1075.1328000000001</v>
      </c>
      <c r="H1002" s="3">
        <f t="shared" si="732"/>
        <v>961.34791200000006</v>
      </c>
      <c r="I1002" s="3">
        <f t="shared" si="733"/>
        <v>807.53224608000005</v>
      </c>
      <c r="J1002" s="41">
        <f t="shared" si="734"/>
        <v>1151.9280000000001</v>
      </c>
      <c r="K1002" s="41">
        <f t="shared" si="730"/>
        <v>1151.9280000000001</v>
      </c>
      <c r="L1002" s="41">
        <f t="shared" si="735"/>
        <v>1023.9360000000001</v>
      </c>
      <c r="M1002" s="41">
        <f t="shared" si="736"/>
        <v>1142.96856</v>
      </c>
      <c r="N1002" s="2">
        <f t="shared" si="737"/>
        <v>1051.7102640000001</v>
      </c>
      <c r="O1002" s="41">
        <f t="shared" si="738"/>
        <v>947.14080000000001</v>
      </c>
      <c r="P1002" s="74">
        <f t="shared" si="731"/>
        <v>980.41871999999989</v>
      </c>
      <c r="Q1002" s="74" t="e">
        <f>+#REF!</f>
        <v>#REF!</v>
      </c>
      <c r="R1002" s="74">
        <f t="shared" si="714"/>
        <v>1142.96856</v>
      </c>
    </row>
    <row r="1003" spans="1:18" s="29" customFormat="1" ht="12" hidden="1" customHeight="1" x14ac:dyDescent="0.2">
      <c r="A1003" s="6"/>
      <c r="B1003" s="46"/>
      <c r="C1003" s="45" t="s">
        <v>300</v>
      </c>
      <c r="D1003" s="56" t="s">
        <v>49</v>
      </c>
      <c r="E1003" s="45"/>
      <c r="F1003" s="83">
        <v>540.52</v>
      </c>
      <c r="G1003" s="3">
        <f t="shared" si="729"/>
        <v>454.03679999999997</v>
      </c>
      <c r="H1003" s="3">
        <f t="shared" si="732"/>
        <v>405.98457199999996</v>
      </c>
      <c r="I1003" s="3">
        <f t="shared" si="733"/>
        <v>341.02704047999998</v>
      </c>
      <c r="J1003" s="41">
        <f t="shared" si="734"/>
        <v>486.46800000000002</v>
      </c>
      <c r="K1003" s="41">
        <f t="shared" si="730"/>
        <v>486.46800000000002</v>
      </c>
      <c r="L1003" s="41">
        <f t="shared" si="735"/>
        <v>432.416</v>
      </c>
      <c r="M1003" s="41">
        <f t="shared" si="736"/>
        <v>482.68435999999997</v>
      </c>
      <c r="N1003" s="2">
        <f t="shared" si="737"/>
        <v>444.145284</v>
      </c>
      <c r="O1003" s="41">
        <f t="shared" si="738"/>
        <v>399.98480000000001</v>
      </c>
      <c r="P1003" s="74">
        <f t="shared" si="731"/>
        <v>414.03831999999994</v>
      </c>
      <c r="Q1003" s="74" t="e">
        <f>+#REF!</f>
        <v>#REF!</v>
      </c>
      <c r="R1003" s="74">
        <f t="shared" si="714"/>
        <v>482.68435999999997</v>
      </c>
    </row>
    <row r="1004" spans="1:18" s="29" customFormat="1" ht="12" hidden="1" customHeight="1" x14ac:dyDescent="0.2">
      <c r="A1004" s="6"/>
      <c r="B1004" s="46"/>
      <c r="C1004" s="45" t="s">
        <v>242</v>
      </c>
      <c r="D1004" s="56" t="s">
        <v>243</v>
      </c>
      <c r="E1004" s="45"/>
      <c r="F1004" s="83">
        <v>664.67</v>
      </c>
      <c r="G1004" s="3">
        <f t="shared" si="729"/>
        <v>558.32279999999992</v>
      </c>
      <c r="H1004" s="3">
        <f t="shared" si="732"/>
        <v>499.23363699999999</v>
      </c>
      <c r="I1004" s="3">
        <f t="shared" si="733"/>
        <v>419.35625507999993</v>
      </c>
      <c r="J1004" s="41">
        <f t="shared" si="734"/>
        <v>598.20299999999997</v>
      </c>
      <c r="K1004" s="41">
        <f t="shared" si="730"/>
        <v>598.20299999999997</v>
      </c>
      <c r="L1004" s="41">
        <f t="shared" si="735"/>
        <v>531.73599999999999</v>
      </c>
      <c r="M1004" s="41">
        <f t="shared" si="736"/>
        <v>593.55030999999997</v>
      </c>
      <c r="N1004" s="2">
        <f t="shared" si="737"/>
        <v>546.15933899999993</v>
      </c>
      <c r="O1004" s="41">
        <f t="shared" si="738"/>
        <v>491.85579999999999</v>
      </c>
      <c r="P1004" s="74">
        <f t="shared" si="731"/>
        <v>509.1372199999999</v>
      </c>
      <c r="Q1004" s="74" t="e">
        <f>+#REF!</f>
        <v>#REF!</v>
      </c>
      <c r="R1004" s="74">
        <f t="shared" si="714"/>
        <v>593.55030999999997</v>
      </c>
    </row>
    <row r="1005" spans="1:18" s="29" customFormat="1" ht="24" hidden="1" customHeight="1" x14ac:dyDescent="0.2">
      <c r="A1005" s="6"/>
      <c r="B1005" s="46"/>
      <c r="C1005" s="46" t="s">
        <v>478</v>
      </c>
      <c r="D1005" s="56" t="s">
        <v>247</v>
      </c>
      <c r="E1005" s="45">
        <v>46080</v>
      </c>
      <c r="F1005" s="83">
        <v>2880.02</v>
      </c>
      <c r="G1005" s="47">
        <f t="shared" si="729"/>
        <v>2419.2167999999997</v>
      </c>
      <c r="H1005" s="47">
        <f t="shared" si="732"/>
        <v>2163.1830220000002</v>
      </c>
      <c r="I1005" s="47">
        <f>+F1005*71.33%</f>
        <v>2054.3182659999998</v>
      </c>
      <c r="J1005" s="47">
        <f t="shared" si="734"/>
        <v>2592.018</v>
      </c>
      <c r="K1005" s="47">
        <f t="shared" si="730"/>
        <v>2592.018</v>
      </c>
      <c r="L1005" s="47">
        <f t="shared" si="735"/>
        <v>2304.0160000000001</v>
      </c>
      <c r="M1005" s="47">
        <f t="shared" si="736"/>
        <v>2571.8578600000001</v>
      </c>
      <c r="N1005" s="2">
        <f t="shared" si="737"/>
        <v>2366.5124339999998</v>
      </c>
      <c r="O1005" s="41">
        <f t="shared" si="738"/>
        <v>2131.2147999999997</v>
      </c>
      <c r="P1005" s="76">
        <f t="shared" si="731"/>
        <v>2206.0953199999999</v>
      </c>
      <c r="Q1005" s="76" t="e">
        <f>+#REF!</f>
        <v>#REF!</v>
      </c>
      <c r="R1005" s="76">
        <f t="shared" si="714"/>
        <v>2571.8578600000001</v>
      </c>
    </row>
    <row r="1006" spans="1:18" s="29" customFormat="1" ht="12" hidden="1" customHeight="1" x14ac:dyDescent="0.2">
      <c r="A1006" s="6"/>
      <c r="B1006" s="46"/>
      <c r="C1006" s="45" t="s">
        <v>479</v>
      </c>
      <c r="D1006" s="56"/>
      <c r="E1006" s="45"/>
      <c r="F1006" s="83">
        <v>346.68</v>
      </c>
      <c r="G1006" s="47">
        <f t="shared" si="729"/>
        <v>291.21120000000002</v>
      </c>
      <c r="H1006" s="47">
        <f t="shared" si="732"/>
        <v>260.39134799999999</v>
      </c>
      <c r="I1006" s="47">
        <f>+F1006*71.33%</f>
        <v>247.28684399999997</v>
      </c>
      <c r="J1006" s="47">
        <f t="shared" si="734"/>
        <v>312.012</v>
      </c>
      <c r="K1006" s="47">
        <f t="shared" si="730"/>
        <v>312.012</v>
      </c>
      <c r="L1006" s="47">
        <f t="shared" si="735"/>
        <v>277.34399999999999</v>
      </c>
      <c r="M1006" s="47">
        <f t="shared" si="736"/>
        <v>309.58524</v>
      </c>
      <c r="N1006" s="2">
        <f t="shared" si="737"/>
        <v>284.86695600000002</v>
      </c>
      <c r="O1006" s="41">
        <f t="shared" si="738"/>
        <v>256.54320000000001</v>
      </c>
      <c r="P1006" s="74">
        <f t="shared" si="731"/>
        <v>265.55687999999998</v>
      </c>
      <c r="Q1006" s="74" t="e">
        <f>+#REF!</f>
        <v>#REF!</v>
      </c>
      <c r="R1006" s="74">
        <f t="shared" si="714"/>
        <v>309.58524</v>
      </c>
    </row>
    <row r="1007" spans="1:18" s="29" customFormat="1" ht="12" hidden="1" customHeight="1" x14ac:dyDescent="0.2">
      <c r="A1007" s="6"/>
      <c r="B1007" s="46"/>
      <c r="C1007" s="45"/>
      <c r="D1007" s="56"/>
      <c r="E1007" s="45"/>
      <c r="F1007" s="82"/>
      <c r="G1007" s="3"/>
      <c r="H1007" s="3"/>
      <c r="I1007" s="3"/>
      <c r="J1007" s="41"/>
      <c r="K1007" s="41"/>
      <c r="L1007" s="41"/>
      <c r="M1007" s="41"/>
      <c r="N1007" s="2"/>
      <c r="O1007" s="41"/>
      <c r="P1007" s="74"/>
      <c r="Q1007" s="74"/>
      <c r="R1007" s="74"/>
    </row>
    <row r="1008" spans="1:18" s="29" customFormat="1" ht="12" hidden="1" customHeight="1" x14ac:dyDescent="0.2">
      <c r="A1008" s="6"/>
      <c r="C1008" s="45"/>
      <c r="D1008" s="56"/>
      <c r="E1008" s="45"/>
      <c r="F1008" s="82"/>
      <c r="G1008" s="3"/>
      <c r="H1008" s="3"/>
      <c r="I1008" s="3"/>
      <c r="J1008" s="41"/>
      <c r="K1008" s="41"/>
      <c r="L1008" s="41"/>
      <c r="M1008" s="41"/>
      <c r="N1008" s="2"/>
      <c r="O1008" s="41"/>
      <c r="P1008" s="74"/>
      <c r="Q1008" s="74"/>
      <c r="R1008" s="74"/>
    </row>
    <row r="1009" spans="1:18" s="29" customFormat="1" ht="12" x14ac:dyDescent="0.2">
      <c r="A1009" s="6">
        <v>279</v>
      </c>
      <c r="B1009" s="46" t="s">
        <v>480</v>
      </c>
      <c r="C1009" s="45" t="s">
        <v>268</v>
      </c>
      <c r="D1009" s="56" t="s">
        <v>18</v>
      </c>
      <c r="E1009" s="45">
        <v>46221</v>
      </c>
      <c r="F1009" s="91">
        <v>1016.28</v>
      </c>
      <c r="G1009" s="3">
        <f t="shared" ref="G1009:G1014" si="739">+F1009*0.84</f>
        <v>853.6751999999999</v>
      </c>
      <c r="H1009" s="2">
        <f>+F1009*0.7287</f>
        <v>740.56323599999996</v>
      </c>
      <c r="I1009" s="2">
        <f>+F1009*0.692</f>
        <v>703.26575999999989</v>
      </c>
      <c r="J1009" s="2">
        <f>+F1009*0.89</f>
        <v>904.48919999999998</v>
      </c>
      <c r="K1009" s="41">
        <f t="shared" ref="K1009:K1014" si="740">+F1009*0.9</f>
        <v>914.65200000000004</v>
      </c>
      <c r="L1009" s="2">
        <f>+F1009*0.789</f>
        <v>801.84492</v>
      </c>
      <c r="M1009" s="67">
        <f>0.885*F1009</f>
        <v>899.40779999999995</v>
      </c>
      <c r="N1009" s="2">
        <f>+F1009*0.26</f>
        <v>264.2328</v>
      </c>
      <c r="O1009" s="41">
        <f>+F1009*0.8217</f>
        <v>835.07727599999998</v>
      </c>
      <c r="P1009" s="74">
        <f t="shared" ref="P1009:P1014" si="741">+F1009*76.6%</f>
        <v>778.47047999999984</v>
      </c>
      <c r="Q1009" s="74">
        <f>MIN(H1009:P1009)</f>
        <v>264.2328</v>
      </c>
      <c r="R1009" s="74">
        <f>MAX(H1009:P1009)</f>
        <v>914.65200000000004</v>
      </c>
    </row>
    <row r="1010" spans="1:18" s="29" customFormat="1" ht="12" hidden="1" customHeight="1" x14ac:dyDescent="0.2">
      <c r="A1010" s="6"/>
      <c r="B1010" s="46"/>
      <c r="C1010" s="45" t="s">
        <v>242</v>
      </c>
      <c r="D1010" s="56" t="s">
        <v>243</v>
      </c>
      <c r="E1010" s="45">
        <v>99152</v>
      </c>
      <c r="F1010" s="83">
        <v>134.61000000000001</v>
      </c>
      <c r="G1010" s="3">
        <f t="shared" si="739"/>
        <v>113.0724</v>
      </c>
      <c r="H1010" s="3">
        <f t="shared" ref="H1010:H1014" si="742">+F1010*75.11%</f>
        <v>101.10557100000001</v>
      </c>
      <c r="I1010" s="3">
        <f t="shared" ref="I1010:I1013" si="743">+G1010*75.11%</f>
        <v>84.928679639999999</v>
      </c>
      <c r="J1010" s="41">
        <f>+F1010*0.9</f>
        <v>121.14900000000002</v>
      </c>
      <c r="K1010" s="41">
        <f t="shared" si="740"/>
        <v>121.14900000000002</v>
      </c>
      <c r="L1010" s="41">
        <f>+F1010*0.8</f>
        <v>107.68800000000002</v>
      </c>
      <c r="M1010" s="41">
        <f>89.3%*F1010</f>
        <v>120.20673000000001</v>
      </c>
      <c r="N1010" s="2">
        <f>+F1010*82.17%</f>
        <v>110.60903700000001</v>
      </c>
      <c r="O1010" s="41">
        <f>+F1010*0.74</f>
        <v>99.611400000000003</v>
      </c>
      <c r="P1010" s="74">
        <f t="shared" si="741"/>
        <v>103.11126</v>
      </c>
      <c r="Q1010" s="74" t="e">
        <f>+#REF!</f>
        <v>#REF!</v>
      </c>
      <c r="R1010" s="74">
        <f t="shared" si="714"/>
        <v>120.20673000000001</v>
      </c>
    </row>
    <row r="1011" spans="1:18" s="29" customFormat="1" ht="12" hidden="1" customHeight="1" x14ac:dyDescent="0.2">
      <c r="A1011" s="6"/>
      <c r="B1011" s="46"/>
      <c r="C1011" s="45" t="s">
        <v>265</v>
      </c>
      <c r="D1011" s="56" t="s">
        <v>266</v>
      </c>
      <c r="E1011" s="45"/>
      <c r="F1011" s="83">
        <v>1014.48</v>
      </c>
      <c r="G1011" s="3">
        <f t="shared" si="739"/>
        <v>852.16319999999996</v>
      </c>
      <c r="H1011" s="3">
        <f t="shared" si="742"/>
        <v>761.97592799999995</v>
      </c>
      <c r="I1011" s="3">
        <f t="shared" si="743"/>
        <v>640.05977952000001</v>
      </c>
      <c r="J1011" s="41">
        <f>+F1011*0.9</f>
        <v>913.03200000000004</v>
      </c>
      <c r="K1011" s="41">
        <f t="shared" si="740"/>
        <v>913.03200000000004</v>
      </c>
      <c r="L1011" s="41">
        <f>+F1011*0.8</f>
        <v>811.58400000000006</v>
      </c>
      <c r="M1011" s="41">
        <f>89.3%*F1011</f>
        <v>905.93064000000004</v>
      </c>
      <c r="N1011" s="2">
        <f>+F1011*82.17%</f>
        <v>833.59821599999998</v>
      </c>
      <c r="O1011" s="41">
        <f>+F1011*0.74</f>
        <v>750.71519999999998</v>
      </c>
      <c r="P1011" s="74">
        <f t="shared" si="741"/>
        <v>777.09167999999988</v>
      </c>
      <c r="Q1011" s="74" t="e">
        <f>+#REF!</f>
        <v>#REF!</v>
      </c>
      <c r="R1011" s="74">
        <f t="shared" si="714"/>
        <v>905.93064000000004</v>
      </c>
    </row>
    <row r="1012" spans="1:18" s="29" customFormat="1" ht="12" hidden="1" customHeight="1" x14ac:dyDescent="0.2">
      <c r="A1012" s="6"/>
      <c r="B1012" s="46"/>
      <c r="C1012" s="45" t="s">
        <v>261</v>
      </c>
      <c r="D1012" s="56" t="s">
        <v>262</v>
      </c>
      <c r="E1012" s="45"/>
      <c r="F1012" s="83">
        <v>147.56</v>
      </c>
      <c r="G1012" s="3">
        <f t="shared" si="739"/>
        <v>123.9504</v>
      </c>
      <c r="H1012" s="3">
        <f t="shared" si="742"/>
        <v>110.83231600000001</v>
      </c>
      <c r="I1012" s="3">
        <f t="shared" si="743"/>
        <v>93.099145440000001</v>
      </c>
      <c r="J1012" s="41">
        <f>+F1012*0.9</f>
        <v>132.804</v>
      </c>
      <c r="K1012" s="41">
        <f t="shared" si="740"/>
        <v>132.804</v>
      </c>
      <c r="L1012" s="41">
        <f>+F1012*0.8</f>
        <v>118.048</v>
      </c>
      <c r="M1012" s="41">
        <f>89.3%*F1012</f>
        <v>131.77108000000001</v>
      </c>
      <c r="N1012" s="2">
        <f>+F1012*82.17%</f>
        <v>121.250052</v>
      </c>
      <c r="O1012" s="41">
        <f>+F1012*0.74</f>
        <v>109.1944</v>
      </c>
      <c r="P1012" s="74">
        <f t="shared" si="741"/>
        <v>113.03095999999999</v>
      </c>
      <c r="Q1012" s="74" t="e">
        <f>+#REF!</f>
        <v>#REF!</v>
      </c>
      <c r="R1012" s="74">
        <f t="shared" si="714"/>
        <v>131.77108000000001</v>
      </c>
    </row>
    <row r="1013" spans="1:18" s="29" customFormat="1" ht="24" hidden="1" customHeight="1" x14ac:dyDescent="0.2">
      <c r="A1013" s="6"/>
      <c r="B1013" s="46"/>
      <c r="C1013" s="46" t="s">
        <v>480</v>
      </c>
      <c r="D1013" s="56" t="s">
        <v>247</v>
      </c>
      <c r="E1013" s="45">
        <v>46221</v>
      </c>
      <c r="F1013" s="83">
        <v>3518.52</v>
      </c>
      <c r="G1013" s="3">
        <f t="shared" si="739"/>
        <v>2955.5567999999998</v>
      </c>
      <c r="H1013" s="3">
        <f t="shared" si="742"/>
        <v>2642.7603719999997</v>
      </c>
      <c r="I1013" s="3">
        <f t="shared" si="743"/>
        <v>2219.9187124800001</v>
      </c>
      <c r="J1013" s="41">
        <f>+F1013*0.9</f>
        <v>3166.6680000000001</v>
      </c>
      <c r="K1013" s="41">
        <f t="shared" si="740"/>
        <v>3166.6680000000001</v>
      </c>
      <c r="L1013" s="41">
        <f>+F1013*0.8</f>
        <v>2814.8160000000003</v>
      </c>
      <c r="M1013" s="41">
        <f>89.3%*F1013</f>
        <v>3142.03836</v>
      </c>
      <c r="N1013" s="2">
        <f>+F1013*82.17%</f>
        <v>2891.167884</v>
      </c>
      <c r="O1013" s="41">
        <f>+F1013*0.74</f>
        <v>2603.7048</v>
      </c>
      <c r="P1013" s="74">
        <f t="shared" si="741"/>
        <v>2695.1863199999998</v>
      </c>
      <c r="Q1013" s="74" t="e">
        <f>+#REF!</f>
        <v>#REF!</v>
      </c>
      <c r="R1013" s="74">
        <f t="shared" si="714"/>
        <v>3142.03836</v>
      </c>
    </row>
    <row r="1014" spans="1:18" s="29" customFormat="1" ht="12" hidden="1" customHeight="1" x14ac:dyDescent="0.2">
      <c r="A1014" s="6"/>
      <c r="B1014" s="46"/>
      <c r="C1014" s="45" t="s">
        <v>274</v>
      </c>
      <c r="D1014" s="56" t="s">
        <v>249</v>
      </c>
      <c r="E1014" s="45"/>
      <c r="F1014" s="83">
        <v>316.43</v>
      </c>
      <c r="G1014" s="47">
        <f t="shared" si="739"/>
        <v>265.80119999999999</v>
      </c>
      <c r="H1014" s="47">
        <f t="shared" si="742"/>
        <v>237.67057299999999</v>
      </c>
      <c r="I1014" s="47">
        <f>+F1014*71.33%</f>
        <v>225.70951899999997</v>
      </c>
      <c r="J1014" s="47">
        <f>+F1014*0.9</f>
        <v>284.78700000000003</v>
      </c>
      <c r="K1014" s="47">
        <f t="shared" si="740"/>
        <v>284.78700000000003</v>
      </c>
      <c r="L1014" s="47">
        <f>+F1014*0.8</f>
        <v>253.14400000000001</v>
      </c>
      <c r="M1014" s="47">
        <f>89.3%*F1014</f>
        <v>282.57199000000003</v>
      </c>
      <c r="N1014" s="2">
        <f>+F1014*82.17%</f>
        <v>260.01053100000001</v>
      </c>
      <c r="O1014" s="41">
        <f>+F1014*0.74</f>
        <v>234.15819999999999</v>
      </c>
      <c r="P1014" s="74">
        <f t="shared" si="741"/>
        <v>242.38537999999997</v>
      </c>
      <c r="Q1014" s="74" t="e">
        <f>+#REF!</f>
        <v>#REF!</v>
      </c>
      <c r="R1014" s="74">
        <f t="shared" si="714"/>
        <v>282.57199000000003</v>
      </c>
    </row>
    <row r="1015" spans="1:18" s="29" customFormat="1" ht="12" hidden="1" customHeight="1" x14ac:dyDescent="0.2">
      <c r="A1015" s="6"/>
      <c r="B1015" s="46"/>
      <c r="C1015" s="45"/>
      <c r="D1015" s="56"/>
      <c r="E1015" s="45"/>
      <c r="F1015" s="82"/>
      <c r="G1015" s="3"/>
      <c r="H1015" s="3"/>
      <c r="I1015" s="3"/>
      <c r="J1015" s="41"/>
      <c r="K1015" s="41"/>
      <c r="L1015" s="41"/>
      <c r="M1015" s="41"/>
      <c r="N1015" s="2"/>
      <c r="O1015" s="41"/>
      <c r="P1015" s="74"/>
      <c r="Q1015" s="74"/>
      <c r="R1015" s="74"/>
    </row>
    <row r="1016" spans="1:18" s="29" customFormat="1" ht="12" hidden="1" customHeight="1" x14ac:dyDescent="0.2">
      <c r="A1016" s="6"/>
      <c r="C1016" s="45"/>
      <c r="D1016" s="56"/>
      <c r="E1016" s="45"/>
      <c r="F1016" s="82"/>
      <c r="G1016" s="3"/>
      <c r="H1016" s="3"/>
      <c r="I1016" s="3"/>
      <c r="J1016" s="41"/>
      <c r="K1016" s="41"/>
      <c r="L1016" s="41"/>
      <c r="M1016" s="41"/>
      <c r="N1016" s="2"/>
      <c r="O1016" s="41"/>
      <c r="P1016" s="74"/>
      <c r="Q1016" s="74"/>
      <c r="R1016" s="74"/>
    </row>
    <row r="1017" spans="1:18" s="29" customFormat="1" ht="24" x14ac:dyDescent="0.2">
      <c r="A1017" s="6">
        <v>280</v>
      </c>
      <c r="B1017" s="46" t="s">
        <v>481</v>
      </c>
      <c r="C1017" s="45" t="s">
        <v>268</v>
      </c>
      <c r="D1017" s="56" t="s">
        <v>18</v>
      </c>
      <c r="E1017" s="45">
        <v>46255</v>
      </c>
      <c r="F1017" s="91">
        <v>915.01</v>
      </c>
      <c r="G1017" s="3">
        <f t="shared" ref="G1017:G1022" si="744">+F1017*0.84</f>
        <v>768.60839999999996</v>
      </c>
      <c r="H1017" s="2">
        <f>+F1017*0.7287</f>
        <v>666.767787</v>
      </c>
      <c r="I1017" s="2">
        <f>+F1017*0.692</f>
        <v>633.18691999999999</v>
      </c>
      <c r="J1017" s="2">
        <f>+F1017*0.89</f>
        <v>814.35889999999995</v>
      </c>
      <c r="K1017" s="41">
        <f t="shared" ref="K1017:K1022" si="745">+F1017*0.9</f>
        <v>823.50900000000001</v>
      </c>
      <c r="L1017" s="2">
        <f>+F1017*0.789</f>
        <v>721.94289000000003</v>
      </c>
      <c r="M1017" s="67">
        <f>0.885*F1017</f>
        <v>809.78385000000003</v>
      </c>
      <c r="N1017" s="2">
        <f>+F1017*0.26</f>
        <v>237.90260000000001</v>
      </c>
      <c r="O1017" s="41">
        <f>+F1017*0.8217</f>
        <v>751.86371699999995</v>
      </c>
      <c r="P1017" s="76">
        <f t="shared" ref="P1017:P1022" si="746">+F1017*76.6%</f>
        <v>700.89765999999986</v>
      </c>
      <c r="Q1017" s="74">
        <f>MIN(H1017:P1017)</f>
        <v>237.90260000000001</v>
      </c>
      <c r="R1017" s="74">
        <f>MAX(H1017:P1017)</f>
        <v>823.50900000000001</v>
      </c>
    </row>
    <row r="1018" spans="1:18" s="29" customFormat="1" ht="12" hidden="1" customHeight="1" x14ac:dyDescent="0.2">
      <c r="A1018" s="6"/>
      <c r="B1018" s="46"/>
      <c r="C1018" s="45" t="s">
        <v>261</v>
      </c>
      <c r="D1018" s="56" t="s">
        <v>262</v>
      </c>
      <c r="E1018" s="45"/>
      <c r="F1018" s="83">
        <v>2217.44</v>
      </c>
      <c r="G1018" s="3">
        <f t="shared" si="744"/>
        <v>1862.6496</v>
      </c>
      <c r="H1018" s="3">
        <f t="shared" ref="H1018:H1022" si="747">+F1018*75.11%</f>
        <v>1665.519184</v>
      </c>
      <c r="I1018" s="3">
        <f t="shared" ref="I1018:I1020" si="748">+G1018*75.11%</f>
        <v>1399.03611456</v>
      </c>
      <c r="J1018" s="41">
        <f>+F1018*0.9</f>
        <v>1995.6960000000001</v>
      </c>
      <c r="K1018" s="41">
        <f t="shared" si="745"/>
        <v>1995.6960000000001</v>
      </c>
      <c r="L1018" s="41">
        <f>+F1018*0.8</f>
        <v>1773.9520000000002</v>
      </c>
      <c r="M1018" s="41">
        <f>89.3%*F1018</f>
        <v>1980.1739200000002</v>
      </c>
      <c r="N1018" s="2">
        <f>+F1018*82.17%</f>
        <v>1822.0704479999999</v>
      </c>
      <c r="O1018" s="41">
        <f>+F1018*0.74</f>
        <v>1640.9056</v>
      </c>
      <c r="P1018" s="74">
        <f t="shared" si="746"/>
        <v>1698.5590399999999</v>
      </c>
      <c r="Q1018" s="74" t="e">
        <f>+#REF!</f>
        <v>#REF!</v>
      </c>
      <c r="R1018" s="74">
        <f t="shared" si="714"/>
        <v>1980.1739200000002</v>
      </c>
    </row>
    <row r="1019" spans="1:18" s="29" customFormat="1" ht="12" hidden="1" customHeight="1" x14ac:dyDescent="0.2">
      <c r="A1019" s="6"/>
      <c r="B1019" s="46"/>
      <c r="C1019" s="45" t="s">
        <v>463</v>
      </c>
      <c r="D1019" s="56" t="s">
        <v>49</v>
      </c>
      <c r="E1019" s="45"/>
      <c r="F1019" s="83">
        <v>373.46</v>
      </c>
      <c r="G1019" s="3">
        <f t="shared" si="744"/>
        <v>313.70639999999997</v>
      </c>
      <c r="H1019" s="3">
        <f t="shared" si="747"/>
        <v>280.50580600000001</v>
      </c>
      <c r="I1019" s="3">
        <f t="shared" si="748"/>
        <v>235.62487703999997</v>
      </c>
      <c r="J1019" s="41">
        <f>+F1019*0.9</f>
        <v>336.11399999999998</v>
      </c>
      <c r="K1019" s="41">
        <f t="shared" si="745"/>
        <v>336.11399999999998</v>
      </c>
      <c r="L1019" s="41">
        <f>+F1019*0.8</f>
        <v>298.76799999999997</v>
      </c>
      <c r="M1019" s="41">
        <f>89.3%*F1019</f>
        <v>333.49977999999999</v>
      </c>
      <c r="N1019" s="2">
        <f>+F1019*82.17%</f>
        <v>306.87208199999998</v>
      </c>
      <c r="O1019" s="41">
        <f>+F1019*0.74</f>
        <v>276.36039999999997</v>
      </c>
      <c r="P1019" s="74">
        <f t="shared" si="746"/>
        <v>286.07035999999994</v>
      </c>
      <c r="Q1019" s="74" t="e">
        <f>+#REF!</f>
        <v>#REF!</v>
      </c>
      <c r="R1019" s="74">
        <f t="shared" si="714"/>
        <v>333.49977999999999</v>
      </c>
    </row>
    <row r="1020" spans="1:18" s="29" customFormat="1" ht="12" hidden="1" customHeight="1" x14ac:dyDescent="0.2">
      <c r="A1020" s="6"/>
      <c r="B1020" s="46"/>
      <c r="C1020" s="45" t="s">
        <v>242</v>
      </c>
      <c r="D1020" s="56" t="s">
        <v>243</v>
      </c>
      <c r="E1020" s="45"/>
      <c r="F1020" s="83">
        <v>664.67</v>
      </c>
      <c r="G1020" s="3">
        <f t="shared" si="744"/>
        <v>558.32279999999992</v>
      </c>
      <c r="H1020" s="3">
        <f t="shared" si="747"/>
        <v>499.23363699999999</v>
      </c>
      <c r="I1020" s="3">
        <f t="shared" si="748"/>
        <v>419.35625507999993</v>
      </c>
      <c r="J1020" s="41">
        <f>+F1020*0.9</f>
        <v>598.20299999999997</v>
      </c>
      <c r="K1020" s="41">
        <f t="shared" si="745"/>
        <v>598.20299999999997</v>
      </c>
      <c r="L1020" s="41">
        <f>+F1020*0.8</f>
        <v>531.73599999999999</v>
      </c>
      <c r="M1020" s="41">
        <f>89.3%*F1020</f>
        <v>593.55030999999997</v>
      </c>
      <c r="N1020" s="2">
        <f>+F1020*82.17%</f>
        <v>546.15933899999993</v>
      </c>
      <c r="O1020" s="41">
        <f>+F1020*0.74</f>
        <v>491.85579999999999</v>
      </c>
      <c r="P1020" s="74">
        <f t="shared" si="746"/>
        <v>509.1372199999999</v>
      </c>
      <c r="Q1020" s="74" t="e">
        <f>+#REF!</f>
        <v>#REF!</v>
      </c>
      <c r="R1020" s="74">
        <f t="shared" si="714"/>
        <v>593.55030999999997</v>
      </c>
    </row>
    <row r="1021" spans="1:18" s="29" customFormat="1" ht="24" hidden="1" customHeight="1" x14ac:dyDescent="0.2">
      <c r="A1021" s="6"/>
      <c r="B1021" s="46"/>
      <c r="C1021" s="45" t="s">
        <v>481</v>
      </c>
      <c r="D1021" s="56" t="s">
        <v>247</v>
      </c>
      <c r="E1021" s="45">
        <v>46255</v>
      </c>
      <c r="F1021" s="83">
        <v>2880.02</v>
      </c>
      <c r="G1021" s="47">
        <f t="shared" si="744"/>
        <v>2419.2167999999997</v>
      </c>
      <c r="H1021" s="47">
        <f t="shared" si="747"/>
        <v>2163.1830220000002</v>
      </c>
      <c r="I1021" s="47">
        <f>+F1021*71.33%</f>
        <v>2054.3182659999998</v>
      </c>
      <c r="J1021" s="47">
        <f>+F1021*0.9</f>
        <v>2592.018</v>
      </c>
      <c r="K1021" s="47">
        <f t="shared" si="745"/>
        <v>2592.018</v>
      </c>
      <c r="L1021" s="47">
        <f>+F1021*0.8</f>
        <v>2304.0160000000001</v>
      </c>
      <c r="M1021" s="47">
        <f>89.3%*F1021</f>
        <v>2571.8578600000001</v>
      </c>
      <c r="N1021" s="2">
        <f>+F1021*82.17%</f>
        <v>2366.5124339999998</v>
      </c>
      <c r="O1021" s="41">
        <f>+F1021*0.74</f>
        <v>2131.2147999999997</v>
      </c>
      <c r="P1021" s="76">
        <f t="shared" si="746"/>
        <v>2206.0953199999999</v>
      </c>
      <c r="Q1021" s="76" t="e">
        <f>+#REF!</f>
        <v>#REF!</v>
      </c>
      <c r="R1021" s="76">
        <f t="shared" si="714"/>
        <v>2571.8578600000001</v>
      </c>
    </row>
    <row r="1022" spans="1:18" s="29" customFormat="1" ht="12" hidden="1" customHeight="1" x14ac:dyDescent="0.2">
      <c r="A1022" s="6"/>
      <c r="B1022" s="46"/>
      <c r="C1022" s="45" t="s">
        <v>289</v>
      </c>
      <c r="D1022" s="56" t="s">
        <v>249</v>
      </c>
      <c r="E1022" s="45"/>
      <c r="F1022" s="83">
        <v>1148.1199999999999</v>
      </c>
      <c r="G1022" s="47">
        <f t="shared" si="744"/>
        <v>964.42079999999987</v>
      </c>
      <c r="H1022" s="47">
        <f t="shared" si="747"/>
        <v>862.3529319999999</v>
      </c>
      <c r="I1022" s="47">
        <f>+F1022*71.33%</f>
        <v>818.95399599999985</v>
      </c>
      <c r="J1022" s="47">
        <f>+F1022*0.9</f>
        <v>1033.308</v>
      </c>
      <c r="K1022" s="47">
        <f t="shared" si="745"/>
        <v>1033.308</v>
      </c>
      <c r="L1022" s="47">
        <f>+F1022*0.8</f>
        <v>918.49599999999998</v>
      </c>
      <c r="M1022" s="47">
        <f>89.3%*F1022</f>
        <v>1025.27116</v>
      </c>
      <c r="N1022" s="2">
        <f>+F1022*82.17%</f>
        <v>943.41020399999991</v>
      </c>
      <c r="O1022" s="41">
        <f>+F1022*0.74</f>
        <v>849.60879999999986</v>
      </c>
      <c r="P1022" s="74">
        <f t="shared" si="746"/>
        <v>879.45991999999978</v>
      </c>
      <c r="Q1022" s="74" t="e">
        <f>+#REF!</f>
        <v>#REF!</v>
      </c>
      <c r="R1022" s="74">
        <f t="shared" si="714"/>
        <v>1025.27116</v>
      </c>
    </row>
    <row r="1023" spans="1:18" s="29" customFormat="1" ht="12" hidden="1" customHeight="1" x14ac:dyDescent="0.2">
      <c r="A1023" s="6"/>
      <c r="B1023" s="46"/>
      <c r="C1023" s="45"/>
      <c r="D1023" s="56"/>
      <c r="E1023" s="45"/>
      <c r="F1023" s="82"/>
      <c r="G1023" s="3"/>
      <c r="H1023" s="3"/>
      <c r="I1023" s="3"/>
      <c r="J1023" s="41"/>
      <c r="K1023" s="41"/>
      <c r="L1023" s="41"/>
      <c r="M1023" s="41"/>
      <c r="N1023" s="2"/>
      <c r="O1023" s="41"/>
      <c r="P1023" s="74"/>
      <c r="Q1023" s="74"/>
      <c r="R1023" s="74"/>
    </row>
    <row r="1024" spans="1:18" s="29" customFormat="1" ht="12" hidden="1" customHeight="1" x14ac:dyDescent="0.2">
      <c r="A1024" s="6"/>
      <c r="C1024" s="45"/>
      <c r="D1024" s="56"/>
      <c r="E1024" s="45"/>
      <c r="F1024" s="82"/>
      <c r="G1024" s="3"/>
      <c r="H1024" s="3"/>
      <c r="I1024" s="3"/>
      <c r="J1024" s="41"/>
      <c r="K1024" s="41"/>
      <c r="L1024" s="41"/>
      <c r="M1024" s="41"/>
      <c r="N1024" s="2"/>
      <c r="O1024" s="41"/>
      <c r="P1024" s="74"/>
      <c r="Q1024" s="74"/>
      <c r="R1024" s="74"/>
    </row>
    <row r="1025" spans="1:18" s="29" customFormat="1" ht="12" x14ac:dyDescent="0.2">
      <c r="A1025" s="6">
        <v>281</v>
      </c>
      <c r="B1025" s="46" t="s">
        <v>482</v>
      </c>
      <c r="C1025" s="45" t="s">
        <v>268</v>
      </c>
      <c r="D1025" s="56" t="s">
        <v>18</v>
      </c>
      <c r="E1025" s="45">
        <v>46922</v>
      </c>
      <c r="F1025" s="91">
        <v>992.95</v>
      </c>
      <c r="G1025" s="3">
        <f t="shared" ref="G1025:G1031" si="749">+F1025*0.84</f>
        <v>834.07799999999997</v>
      </c>
      <c r="H1025" s="2">
        <f>+F1025*0.7287</f>
        <v>723.56266500000004</v>
      </c>
      <c r="I1025" s="2">
        <f>+F1025*0.692</f>
        <v>687.12139999999999</v>
      </c>
      <c r="J1025" s="2">
        <f>+F1025*0.89</f>
        <v>883.72550000000001</v>
      </c>
      <c r="K1025" s="41">
        <f t="shared" ref="K1025:K1031" si="750">+F1025*0.9</f>
        <v>893.65500000000009</v>
      </c>
      <c r="L1025" s="2">
        <f>+F1025*0.789</f>
        <v>783.4375500000001</v>
      </c>
      <c r="M1025" s="67">
        <f>0.885*F1025</f>
        <v>878.76075000000003</v>
      </c>
      <c r="N1025" s="2">
        <f>+F1025*0.26</f>
        <v>258.16700000000003</v>
      </c>
      <c r="O1025" s="41">
        <f>+F1025*0.8217</f>
        <v>815.907015</v>
      </c>
      <c r="P1025" s="74">
        <f t="shared" ref="P1025:P1031" si="751">+F1025*76.6%</f>
        <v>760.59969999999998</v>
      </c>
      <c r="Q1025" s="74">
        <f>MIN(H1025:P1025)</f>
        <v>258.16700000000003</v>
      </c>
      <c r="R1025" s="74">
        <f>MAX(H1025:P1025)</f>
        <v>893.65500000000009</v>
      </c>
    </row>
    <row r="1026" spans="1:18" s="29" customFormat="1" ht="12" hidden="1" customHeight="1" x14ac:dyDescent="0.2">
      <c r="A1026" s="6"/>
      <c r="B1026" s="46"/>
      <c r="C1026" s="45" t="s">
        <v>261</v>
      </c>
      <c r="D1026" s="56" t="s">
        <v>262</v>
      </c>
      <c r="E1026" s="45"/>
      <c r="F1026" s="83">
        <v>1608.7</v>
      </c>
      <c r="G1026" s="3">
        <f t="shared" si="749"/>
        <v>1351.308</v>
      </c>
      <c r="H1026" s="3">
        <f t="shared" ref="H1026:H1031" si="752">+F1026*75.11%</f>
        <v>1208.29457</v>
      </c>
      <c r="I1026" s="3">
        <f t="shared" ref="I1026:I1028" si="753">+G1026*75.11%</f>
        <v>1014.9674388</v>
      </c>
      <c r="J1026" s="41">
        <f t="shared" ref="J1026:J1031" si="754">+F1026*0.9</f>
        <v>1447.8300000000002</v>
      </c>
      <c r="K1026" s="41">
        <f t="shared" si="750"/>
        <v>1447.8300000000002</v>
      </c>
      <c r="L1026" s="41">
        <f t="shared" ref="L1026:L1031" si="755">+F1026*0.8</f>
        <v>1286.96</v>
      </c>
      <c r="M1026" s="41">
        <f t="shared" ref="M1026:M1031" si="756">89.3%*F1026</f>
        <v>1436.5691000000002</v>
      </c>
      <c r="N1026" s="2">
        <f t="shared" ref="N1026:N1031" si="757">+F1026*82.17%</f>
        <v>1321.86879</v>
      </c>
      <c r="O1026" s="41">
        <f t="shared" ref="O1026:O1031" si="758">+F1026*0.74</f>
        <v>1190.4380000000001</v>
      </c>
      <c r="P1026" s="74">
        <f t="shared" si="751"/>
        <v>1232.2641999999998</v>
      </c>
      <c r="Q1026" s="74" t="e">
        <f>+#REF!</f>
        <v>#REF!</v>
      </c>
      <c r="R1026" s="74">
        <f t="shared" si="714"/>
        <v>1436.5691000000002</v>
      </c>
    </row>
    <row r="1027" spans="1:18" s="29" customFormat="1" ht="12" hidden="1" customHeight="1" x14ac:dyDescent="0.2">
      <c r="A1027" s="6"/>
      <c r="B1027" s="46"/>
      <c r="C1027" s="45" t="s">
        <v>265</v>
      </c>
      <c r="D1027" s="56" t="s">
        <v>266</v>
      </c>
      <c r="E1027" s="45"/>
      <c r="F1027" s="83">
        <v>747.18</v>
      </c>
      <c r="G1027" s="3">
        <f t="shared" si="749"/>
        <v>627.63119999999992</v>
      </c>
      <c r="H1027" s="3">
        <f t="shared" si="752"/>
        <v>561.20689799999991</v>
      </c>
      <c r="I1027" s="3">
        <f t="shared" si="753"/>
        <v>471.41379431999991</v>
      </c>
      <c r="J1027" s="41">
        <f t="shared" si="754"/>
        <v>672.46199999999999</v>
      </c>
      <c r="K1027" s="41">
        <f t="shared" si="750"/>
        <v>672.46199999999999</v>
      </c>
      <c r="L1027" s="41">
        <f t="shared" si="755"/>
        <v>597.74400000000003</v>
      </c>
      <c r="M1027" s="41">
        <f t="shared" si="756"/>
        <v>667.23173999999995</v>
      </c>
      <c r="N1027" s="2">
        <f t="shared" si="757"/>
        <v>613.95780600000001</v>
      </c>
      <c r="O1027" s="41">
        <f t="shared" si="758"/>
        <v>552.91319999999996</v>
      </c>
      <c r="P1027" s="74">
        <f t="shared" si="751"/>
        <v>572.33987999999988</v>
      </c>
      <c r="Q1027" s="74" t="e">
        <f>+#REF!</f>
        <v>#REF!</v>
      </c>
      <c r="R1027" s="74">
        <f t="shared" si="714"/>
        <v>667.23173999999995</v>
      </c>
    </row>
    <row r="1028" spans="1:18" s="29" customFormat="1" ht="12" hidden="1" customHeight="1" x14ac:dyDescent="0.2">
      <c r="A1028" s="6"/>
      <c r="B1028" s="46"/>
      <c r="C1028" s="45" t="s">
        <v>300</v>
      </c>
      <c r="D1028" s="56" t="s">
        <v>49</v>
      </c>
      <c r="E1028" s="45"/>
      <c r="F1028" s="83">
        <v>432.41</v>
      </c>
      <c r="G1028" s="3">
        <f t="shared" si="749"/>
        <v>363.2244</v>
      </c>
      <c r="H1028" s="3">
        <f t="shared" si="752"/>
        <v>324.78315100000003</v>
      </c>
      <c r="I1028" s="3">
        <f t="shared" si="753"/>
        <v>272.81784684000002</v>
      </c>
      <c r="J1028" s="41">
        <f t="shared" si="754"/>
        <v>389.16900000000004</v>
      </c>
      <c r="K1028" s="41">
        <f t="shared" si="750"/>
        <v>389.16900000000004</v>
      </c>
      <c r="L1028" s="41">
        <f t="shared" si="755"/>
        <v>345.92800000000005</v>
      </c>
      <c r="M1028" s="41">
        <f t="shared" si="756"/>
        <v>386.14213000000001</v>
      </c>
      <c r="N1028" s="2">
        <f t="shared" si="757"/>
        <v>355.31129700000002</v>
      </c>
      <c r="O1028" s="41">
        <f t="shared" si="758"/>
        <v>319.98340000000002</v>
      </c>
      <c r="P1028" s="74">
        <f t="shared" si="751"/>
        <v>331.22605999999996</v>
      </c>
      <c r="Q1028" s="74" t="e">
        <f>+#REF!</f>
        <v>#REF!</v>
      </c>
      <c r="R1028" s="74">
        <f t="shared" si="714"/>
        <v>386.14213000000001</v>
      </c>
    </row>
    <row r="1029" spans="1:18" s="29" customFormat="1" ht="24" hidden="1" customHeight="1" x14ac:dyDescent="0.2">
      <c r="A1029" s="6"/>
      <c r="B1029" s="46"/>
      <c r="C1029" s="46" t="s">
        <v>482</v>
      </c>
      <c r="D1029" s="56" t="s">
        <v>247</v>
      </c>
      <c r="E1029" s="45">
        <v>46922</v>
      </c>
      <c r="F1029" s="83">
        <v>3212.33</v>
      </c>
      <c r="G1029" s="47">
        <f t="shared" si="749"/>
        <v>2698.3571999999999</v>
      </c>
      <c r="H1029" s="47">
        <f t="shared" si="752"/>
        <v>2412.7810629999999</v>
      </c>
      <c r="I1029" s="47">
        <f>+F1029*71.33%</f>
        <v>2291.3549889999999</v>
      </c>
      <c r="J1029" s="47">
        <f t="shared" si="754"/>
        <v>2891.0970000000002</v>
      </c>
      <c r="K1029" s="47">
        <f t="shared" si="750"/>
        <v>2891.0970000000002</v>
      </c>
      <c r="L1029" s="47">
        <f t="shared" si="755"/>
        <v>2569.864</v>
      </c>
      <c r="M1029" s="47">
        <f t="shared" si="756"/>
        <v>2868.61069</v>
      </c>
      <c r="N1029" s="2">
        <f t="shared" si="757"/>
        <v>2639.5715609999997</v>
      </c>
      <c r="O1029" s="41">
        <f t="shared" si="758"/>
        <v>2377.1241999999997</v>
      </c>
      <c r="P1029" s="76">
        <f t="shared" si="751"/>
        <v>2460.6447799999996</v>
      </c>
      <c r="Q1029" s="76" t="e">
        <f>+#REF!</f>
        <v>#REF!</v>
      </c>
      <c r="R1029" s="76">
        <f t="shared" ref="R1029:R1092" si="759">+M1029</f>
        <v>2868.61069</v>
      </c>
    </row>
    <row r="1030" spans="1:18" s="29" customFormat="1" ht="12" hidden="1" customHeight="1" x14ac:dyDescent="0.2">
      <c r="A1030" s="6"/>
      <c r="B1030" s="46"/>
      <c r="C1030" s="45" t="s">
        <v>274</v>
      </c>
      <c r="D1030" s="56" t="s">
        <v>249</v>
      </c>
      <c r="E1030" s="45"/>
      <c r="F1030" s="83">
        <v>719.57</v>
      </c>
      <c r="G1030" s="47">
        <f t="shared" si="749"/>
        <v>604.43880000000001</v>
      </c>
      <c r="H1030" s="47">
        <f t="shared" si="752"/>
        <v>540.46902699999998</v>
      </c>
      <c r="I1030" s="47">
        <f>+F1030*71.33%</f>
        <v>513.26928099999998</v>
      </c>
      <c r="J1030" s="47">
        <f t="shared" si="754"/>
        <v>647.61300000000006</v>
      </c>
      <c r="K1030" s="47">
        <f t="shared" si="750"/>
        <v>647.61300000000006</v>
      </c>
      <c r="L1030" s="47">
        <f t="shared" si="755"/>
        <v>575.65600000000006</v>
      </c>
      <c r="M1030" s="47">
        <f t="shared" si="756"/>
        <v>642.57601000000011</v>
      </c>
      <c r="N1030" s="2">
        <f t="shared" si="757"/>
        <v>591.270669</v>
      </c>
      <c r="O1030" s="41">
        <f t="shared" si="758"/>
        <v>532.48180000000002</v>
      </c>
      <c r="P1030" s="74">
        <f t="shared" si="751"/>
        <v>551.19061999999997</v>
      </c>
      <c r="Q1030" s="74" t="e">
        <f>+#REF!</f>
        <v>#REF!</v>
      </c>
      <c r="R1030" s="74">
        <f t="shared" si="759"/>
        <v>642.57601000000011</v>
      </c>
    </row>
    <row r="1031" spans="1:18" s="29" customFormat="1" ht="12" hidden="1" customHeight="1" x14ac:dyDescent="0.2">
      <c r="A1031" s="6"/>
      <c r="B1031" s="46"/>
      <c r="C1031" s="45" t="s">
        <v>242</v>
      </c>
      <c r="D1031" s="56" t="s">
        <v>243</v>
      </c>
      <c r="E1031" s="45"/>
      <c r="F1031" s="83">
        <v>635.36</v>
      </c>
      <c r="G1031" s="3">
        <f t="shared" si="749"/>
        <v>533.70240000000001</v>
      </c>
      <c r="H1031" s="3">
        <f t="shared" si="752"/>
        <v>477.21889600000003</v>
      </c>
      <c r="I1031" s="3">
        <f t="shared" ref="I1031" si="760">+G1031*75.11%</f>
        <v>400.86387264000001</v>
      </c>
      <c r="J1031" s="41">
        <f t="shared" si="754"/>
        <v>571.82400000000007</v>
      </c>
      <c r="K1031" s="41">
        <f t="shared" si="750"/>
        <v>571.82400000000007</v>
      </c>
      <c r="L1031" s="41">
        <f t="shared" si="755"/>
        <v>508.28800000000001</v>
      </c>
      <c r="M1031" s="41">
        <f t="shared" si="756"/>
        <v>567.37648000000002</v>
      </c>
      <c r="N1031" s="2">
        <f t="shared" si="757"/>
        <v>522.07531200000005</v>
      </c>
      <c r="O1031" s="41">
        <f t="shared" si="758"/>
        <v>470.16640000000001</v>
      </c>
      <c r="P1031" s="74">
        <f t="shared" si="751"/>
        <v>486.68575999999996</v>
      </c>
      <c r="Q1031" s="74" t="e">
        <f>+#REF!</f>
        <v>#REF!</v>
      </c>
      <c r="R1031" s="74">
        <f t="shared" si="759"/>
        <v>567.37648000000002</v>
      </c>
    </row>
    <row r="1032" spans="1:18" s="29" customFormat="1" ht="12" hidden="1" customHeight="1" x14ac:dyDescent="0.2">
      <c r="A1032" s="6"/>
      <c r="B1032" s="46"/>
      <c r="C1032" s="45"/>
      <c r="D1032" s="56"/>
      <c r="E1032" s="45"/>
      <c r="F1032" s="82"/>
      <c r="G1032" s="3"/>
      <c r="H1032" s="3"/>
      <c r="I1032" s="3"/>
      <c r="J1032" s="41"/>
      <c r="K1032" s="41"/>
      <c r="L1032" s="41"/>
      <c r="M1032" s="41"/>
      <c r="N1032" s="2"/>
      <c r="O1032" s="41"/>
      <c r="P1032" s="74"/>
      <c r="Q1032" s="74"/>
      <c r="R1032" s="74"/>
    </row>
    <row r="1033" spans="1:18" s="29" customFormat="1" ht="12" hidden="1" customHeight="1" x14ac:dyDescent="0.2">
      <c r="A1033" s="6"/>
      <c r="C1033" s="45"/>
      <c r="D1033" s="56"/>
      <c r="E1033" s="45"/>
      <c r="F1033" s="82"/>
      <c r="G1033" s="3"/>
      <c r="H1033" s="3"/>
      <c r="I1033" s="3"/>
      <c r="J1033" s="41"/>
      <c r="K1033" s="41"/>
      <c r="L1033" s="41"/>
      <c r="M1033" s="41"/>
      <c r="N1033" s="2"/>
      <c r="O1033" s="41"/>
      <c r="P1033" s="74"/>
      <c r="Q1033" s="74"/>
      <c r="R1033" s="74"/>
    </row>
    <row r="1034" spans="1:18" s="29" customFormat="1" ht="12" x14ac:dyDescent="0.2">
      <c r="A1034" s="6">
        <v>282</v>
      </c>
      <c r="B1034" s="46" t="s">
        <v>483</v>
      </c>
      <c r="C1034" s="45" t="s">
        <v>268</v>
      </c>
      <c r="D1034" s="56" t="s">
        <v>18</v>
      </c>
      <c r="E1034" s="45">
        <v>49320</v>
      </c>
      <c r="F1034" s="91">
        <v>1568.56</v>
      </c>
      <c r="G1034" s="3">
        <f t="shared" ref="G1034:G1039" si="761">+F1034*0.84</f>
        <v>1317.5903999999998</v>
      </c>
      <c r="H1034" s="2">
        <f>+F1034*0.7287</f>
        <v>1143.0096719999999</v>
      </c>
      <c r="I1034" s="2">
        <f>+F1034*0.692</f>
        <v>1085.4435199999998</v>
      </c>
      <c r="J1034" s="2">
        <f>+F1034*0.89</f>
        <v>1396.0183999999999</v>
      </c>
      <c r="K1034" s="41">
        <f t="shared" ref="K1034:K1039" si="762">+F1034*0.9</f>
        <v>1411.704</v>
      </c>
      <c r="L1034" s="2">
        <f>+F1034*0.789</f>
        <v>1237.59384</v>
      </c>
      <c r="M1034" s="67">
        <f>0.885*F1034</f>
        <v>1388.1756</v>
      </c>
      <c r="N1034" s="2">
        <f>+F1034*0.26</f>
        <v>407.82560000000001</v>
      </c>
      <c r="O1034" s="41">
        <f>+F1034*0.8217</f>
        <v>1288.8857519999999</v>
      </c>
      <c r="P1034" s="74">
        <f t="shared" ref="P1034:P1039" si="763">+F1034*76.6%</f>
        <v>1201.5169599999997</v>
      </c>
      <c r="Q1034" s="74">
        <f>MIN(H1034:P1034)</f>
        <v>407.82560000000001</v>
      </c>
      <c r="R1034" s="74">
        <f>MAX(H1034:P1034)</f>
        <v>1411.704</v>
      </c>
    </row>
    <row r="1035" spans="1:18" s="29" customFormat="1" ht="12" hidden="1" customHeight="1" x14ac:dyDescent="0.2">
      <c r="A1035" s="6"/>
      <c r="B1035" s="46"/>
      <c r="C1035" s="45" t="s">
        <v>261</v>
      </c>
      <c r="D1035" s="56" t="s">
        <v>262</v>
      </c>
      <c r="E1035" s="45"/>
      <c r="F1035" s="83">
        <v>1358.6</v>
      </c>
      <c r="G1035" s="3">
        <f t="shared" si="761"/>
        <v>1141.2239999999999</v>
      </c>
      <c r="H1035" s="3">
        <f t="shared" ref="H1035:H1039" si="764">+F1035*75.11%</f>
        <v>1020.4444599999999</v>
      </c>
      <c r="I1035" s="3">
        <f t="shared" ref="I1035:I1037" si="765">+G1035*75.11%</f>
        <v>857.1733463999999</v>
      </c>
      <c r="J1035" s="41">
        <f>+F1035*0.9</f>
        <v>1222.74</v>
      </c>
      <c r="K1035" s="41">
        <f t="shared" si="762"/>
        <v>1222.74</v>
      </c>
      <c r="L1035" s="41">
        <f>+F1035*0.8</f>
        <v>1086.8799999999999</v>
      </c>
      <c r="M1035" s="41">
        <f>89.3%*F1035</f>
        <v>1213.2297999999998</v>
      </c>
      <c r="N1035" s="2">
        <f>+F1035*82.17%</f>
        <v>1116.3616199999999</v>
      </c>
      <c r="O1035" s="41">
        <f>+F1035*0.74</f>
        <v>1005.3639999999999</v>
      </c>
      <c r="P1035" s="74">
        <f t="shared" si="763"/>
        <v>1040.6875999999997</v>
      </c>
      <c r="Q1035" s="74" t="e">
        <f>+#REF!</f>
        <v>#REF!</v>
      </c>
      <c r="R1035" s="74">
        <f t="shared" si="759"/>
        <v>1213.2297999999998</v>
      </c>
    </row>
    <row r="1036" spans="1:18" s="29" customFormat="1" ht="12" hidden="1" customHeight="1" x14ac:dyDescent="0.2">
      <c r="A1036" s="6"/>
      <c r="B1036" s="46"/>
      <c r="C1036" s="45" t="s">
        <v>300</v>
      </c>
      <c r="D1036" s="56" t="s">
        <v>49</v>
      </c>
      <c r="E1036" s="45"/>
      <c r="F1036" s="83">
        <v>163.47999999999999</v>
      </c>
      <c r="G1036" s="3">
        <f t="shared" si="761"/>
        <v>137.32319999999999</v>
      </c>
      <c r="H1036" s="3">
        <f t="shared" si="764"/>
        <v>122.78982799999999</v>
      </c>
      <c r="I1036" s="3">
        <f t="shared" si="765"/>
        <v>103.14345551999999</v>
      </c>
      <c r="J1036" s="41">
        <f>+F1036*0.9</f>
        <v>147.13200000000001</v>
      </c>
      <c r="K1036" s="41">
        <f t="shared" si="762"/>
        <v>147.13200000000001</v>
      </c>
      <c r="L1036" s="41">
        <f>+F1036*0.8</f>
        <v>130.78399999999999</v>
      </c>
      <c r="M1036" s="41">
        <f>89.3%*F1036</f>
        <v>145.98764</v>
      </c>
      <c r="N1036" s="2">
        <f>+F1036*82.17%</f>
        <v>134.33151599999999</v>
      </c>
      <c r="O1036" s="41">
        <f>+F1036*0.74</f>
        <v>120.97519999999999</v>
      </c>
      <c r="P1036" s="74">
        <f t="shared" si="763"/>
        <v>125.22567999999998</v>
      </c>
      <c r="Q1036" s="74" t="e">
        <f>+#REF!</f>
        <v>#REF!</v>
      </c>
      <c r="R1036" s="74">
        <f t="shared" si="759"/>
        <v>145.98764</v>
      </c>
    </row>
    <row r="1037" spans="1:18" s="29" customFormat="1" ht="12" hidden="1" customHeight="1" x14ac:dyDescent="0.2">
      <c r="A1037" s="6"/>
      <c r="B1037" s="46"/>
      <c r="C1037" s="45" t="s">
        <v>242</v>
      </c>
      <c r="D1037" s="56" t="s">
        <v>243</v>
      </c>
      <c r="E1037" s="45"/>
      <c r="F1037" s="83">
        <v>664.67</v>
      </c>
      <c r="G1037" s="3">
        <f t="shared" si="761"/>
        <v>558.32279999999992</v>
      </c>
      <c r="H1037" s="3">
        <f t="shared" si="764"/>
        <v>499.23363699999999</v>
      </c>
      <c r="I1037" s="3">
        <f t="shared" si="765"/>
        <v>419.35625507999993</v>
      </c>
      <c r="J1037" s="41">
        <f>+F1037*0.9</f>
        <v>598.20299999999997</v>
      </c>
      <c r="K1037" s="41">
        <f t="shared" si="762"/>
        <v>598.20299999999997</v>
      </c>
      <c r="L1037" s="41">
        <f>+F1037*0.8</f>
        <v>531.73599999999999</v>
      </c>
      <c r="M1037" s="41">
        <f>89.3%*F1037</f>
        <v>593.55030999999997</v>
      </c>
      <c r="N1037" s="2">
        <f>+F1037*82.17%</f>
        <v>546.15933899999993</v>
      </c>
      <c r="O1037" s="41">
        <f>+F1037*0.74</f>
        <v>491.85579999999999</v>
      </c>
      <c r="P1037" s="74">
        <f t="shared" si="763"/>
        <v>509.1372199999999</v>
      </c>
      <c r="Q1037" s="74" t="e">
        <f>+#REF!</f>
        <v>#REF!</v>
      </c>
      <c r="R1037" s="74">
        <f t="shared" si="759"/>
        <v>593.55030999999997</v>
      </c>
    </row>
    <row r="1038" spans="1:18" s="29" customFormat="1" ht="12" hidden="1" customHeight="1" x14ac:dyDescent="0.2">
      <c r="A1038" s="6"/>
      <c r="B1038" s="46"/>
      <c r="C1038" s="45" t="s">
        <v>483</v>
      </c>
      <c r="D1038" s="56" t="s">
        <v>247</v>
      </c>
      <c r="E1038" s="45">
        <v>49320</v>
      </c>
      <c r="F1038" s="83">
        <v>7089.28</v>
      </c>
      <c r="G1038" s="47">
        <f t="shared" si="761"/>
        <v>5954.9951999999994</v>
      </c>
      <c r="H1038" s="47">
        <f t="shared" si="764"/>
        <v>5324.7582079999993</v>
      </c>
      <c r="I1038" s="47">
        <f>+F1038*71.33%</f>
        <v>5056.7834239999993</v>
      </c>
      <c r="J1038" s="47">
        <f>+F1038*0.9</f>
        <v>6380.3519999999999</v>
      </c>
      <c r="K1038" s="47">
        <f t="shared" si="762"/>
        <v>6380.3519999999999</v>
      </c>
      <c r="L1038" s="47">
        <f>+F1038*0.8</f>
        <v>5671.424</v>
      </c>
      <c r="M1038" s="47">
        <f>89.3%*F1038</f>
        <v>6330.7270399999998</v>
      </c>
      <c r="N1038" s="2">
        <f>+F1038*82.17%</f>
        <v>5825.2613759999995</v>
      </c>
      <c r="O1038" s="41">
        <f>+F1038*0.74</f>
        <v>5246.0671999999995</v>
      </c>
      <c r="P1038" s="74">
        <f t="shared" si="763"/>
        <v>5430.3884799999987</v>
      </c>
      <c r="Q1038" s="74" t="e">
        <f>+#REF!</f>
        <v>#REF!</v>
      </c>
      <c r="R1038" s="74">
        <f t="shared" si="759"/>
        <v>6330.7270399999998</v>
      </c>
    </row>
    <row r="1039" spans="1:18" s="29" customFormat="1" ht="12" hidden="1" customHeight="1" x14ac:dyDescent="0.2">
      <c r="A1039" s="6"/>
      <c r="B1039" s="46"/>
      <c r="C1039" s="45" t="s">
        <v>296</v>
      </c>
      <c r="D1039" s="56" t="s">
        <v>249</v>
      </c>
      <c r="E1039" s="45"/>
      <c r="F1039" s="83">
        <v>829.7</v>
      </c>
      <c r="G1039" s="47">
        <f t="shared" si="761"/>
        <v>696.94799999999998</v>
      </c>
      <c r="H1039" s="47">
        <f t="shared" si="764"/>
        <v>623.18767000000003</v>
      </c>
      <c r="I1039" s="47">
        <f>+F1039*71.33%</f>
        <v>591.82501000000002</v>
      </c>
      <c r="J1039" s="47">
        <f>+F1039*0.9</f>
        <v>746.73</v>
      </c>
      <c r="K1039" s="47">
        <f t="shared" si="762"/>
        <v>746.73</v>
      </c>
      <c r="L1039" s="47">
        <f>+F1039*0.8</f>
        <v>663.7600000000001</v>
      </c>
      <c r="M1039" s="47">
        <f>89.3%*F1039</f>
        <v>740.9221</v>
      </c>
      <c r="N1039" s="2">
        <f>+F1039*82.17%</f>
        <v>681.76449000000002</v>
      </c>
      <c r="O1039" s="41">
        <f>+F1039*0.74</f>
        <v>613.97800000000007</v>
      </c>
      <c r="P1039" s="74">
        <f t="shared" si="763"/>
        <v>635.5501999999999</v>
      </c>
      <c r="Q1039" s="74" t="e">
        <f>+#REF!</f>
        <v>#REF!</v>
      </c>
      <c r="R1039" s="74">
        <f t="shared" si="759"/>
        <v>740.9221</v>
      </c>
    </row>
    <row r="1040" spans="1:18" s="29" customFormat="1" ht="12" hidden="1" customHeight="1" x14ac:dyDescent="0.2">
      <c r="A1040" s="6"/>
      <c r="B1040" s="46"/>
      <c r="C1040" s="45"/>
      <c r="D1040" s="56"/>
      <c r="E1040" s="45"/>
      <c r="F1040" s="82"/>
      <c r="G1040" s="3"/>
      <c r="H1040" s="3"/>
      <c r="I1040" s="3"/>
      <c r="J1040" s="41"/>
      <c r="K1040" s="41"/>
      <c r="L1040" s="41"/>
      <c r="M1040" s="41"/>
      <c r="N1040" s="2"/>
      <c r="O1040" s="41"/>
      <c r="P1040" s="74"/>
      <c r="Q1040" s="74"/>
      <c r="R1040" s="74"/>
    </row>
    <row r="1041" spans="1:18" s="29" customFormat="1" ht="12" hidden="1" customHeight="1" x14ac:dyDescent="0.2">
      <c r="A1041" s="6"/>
      <c r="C1041" s="45"/>
      <c r="D1041" s="56"/>
      <c r="E1041" s="45"/>
      <c r="F1041" s="82"/>
      <c r="G1041" s="3"/>
      <c r="H1041" s="3"/>
      <c r="I1041" s="3"/>
      <c r="J1041" s="41"/>
      <c r="K1041" s="41"/>
      <c r="L1041" s="41"/>
      <c r="M1041" s="41"/>
      <c r="N1041" s="2"/>
      <c r="O1041" s="41"/>
      <c r="P1041" s="74"/>
      <c r="Q1041" s="74"/>
      <c r="R1041" s="74"/>
    </row>
    <row r="1042" spans="1:18" s="29" customFormat="1" ht="12" x14ac:dyDescent="0.2">
      <c r="A1042" s="6">
        <v>283</v>
      </c>
      <c r="B1042" s="46" t="s">
        <v>484</v>
      </c>
      <c r="C1042" s="45" t="s">
        <v>268</v>
      </c>
      <c r="D1042" s="56" t="s">
        <v>18</v>
      </c>
      <c r="E1042" s="45">
        <v>49322</v>
      </c>
      <c r="F1042" s="91">
        <v>1895.34</v>
      </c>
      <c r="G1042" s="3">
        <f t="shared" ref="G1042:G1048" si="766">+F1042*0.84</f>
        <v>1592.0855999999999</v>
      </c>
      <c r="H1042" s="2">
        <f>+F1042*0.7287</f>
        <v>1381.134258</v>
      </c>
      <c r="I1042" s="2">
        <f>+F1042*0.692</f>
        <v>1311.5752799999998</v>
      </c>
      <c r="J1042" s="2">
        <f>+F1042*0.89</f>
        <v>1686.8525999999999</v>
      </c>
      <c r="K1042" s="41">
        <f t="shared" ref="K1042:K1048" si="767">+F1042*0.9</f>
        <v>1705.806</v>
      </c>
      <c r="L1042" s="2">
        <f>+F1042*0.789</f>
        <v>1495.42326</v>
      </c>
      <c r="M1042" s="67">
        <f>0.885*F1042</f>
        <v>1677.3759</v>
      </c>
      <c r="N1042" s="2">
        <f>+F1042*0.26</f>
        <v>492.78839999999997</v>
      </c>
      <c r="O1042" s="41">
        <f>+F1042*0.8217</f>
        <v>1557.4008779999999</v>
      </c>
      <c r="P1042" s="74">
        <f t="shared" ref="P1042:P1050" si="768">+F1042*76.6%</f>
        <v>1451.8304399999997</v>
      </c>
      <c r="Q1042" s="74">
        <f>MIN(H1042:P1042)</f>
        <v>492.78839999999997</v>
      </c>
      <c r="R1042" s="74">
        <f>MAX(H1042:P1042)</f>
        <v>1705.806</v>
      </c>
    </row>
    <row r="1043" spans="1:18" s="29" customFormat="1" ht="12" hidden="1" customHeight="1" x14ac:dyDescent="0.2">
      <c r="A1043" s="6"/>
      <c r="B1043" s="46"/>
      <c r="C1043" s="45" t="s">
        <v>261</v>
      </c>
      <c r="D1043" s="56" t="s">
        <v>262</v>
      </c>
      <c r="E1043" s="45"/>
      <c r="F1043" s="83">
        <v>1355.45</v>
      </c>
      <c r="G1043" s="3">
        <f t="shared" si="766"/>
        <v>1138.578</v>
      </c>
      <c r="H1043" s="3">
        <f t="shared" ref="H1043:H1048" si="769">+F1043*75.11%</f>
        <v>1018.078495</v>
      </c>
      <c r="I1043" s="3">
        <f t="shared" ref="I1043:I1045" si="770">+G1043*75.11%</f>
        <v>855.18593579999992</v>
      </c>
      <c r="J1043" s="41">
        <f t="shared" ref="J1043:J1048" si="771">+F1043*0.9</f>
        <v>1219.905</v>
      </c>
      <c r="K1043" s="41">
        <f t="shared" si="767"/>
        <v>1219.905</v>
      </c>
      <c r="L1043" s="41">
        <f t="shared" ref="L1043:L1048" si="772">+F1043*0.8</f>
        <v>1084.3600000000001</v>
      </c>
      <c r="M1043" s="41">
        <f t="shared" ref="M1043:M1048" si="773">89.3%*F1043</f>
        <v>1210.4168500000001</v>
      </c>
      <c r="N1043" s="2">
        <f t="shared" ref="N1043:N1050" si="774">+F1043*82.17%</f>
        <v>1113.773265</v>
      </c>
      <c r="O1043" s="41">
        <f t="shared" ref="O1043:O1050" si="775">+F1043*0.74</f>
        <v>1003.033</v>
      </c>
      <c r="P1043" s="74">
        <f t="shared" si="768"/>
        <v>1038.2746999999999</v>
      </c>
      <c r="Q1043" s="74" t="e">
        <f>+#REF!</f>
        <v>#REF!</v>
      </c>
      <c r="R1043" s="74">
        <f t="shared" si="759"/>
        <v>1210.4168500000001</v>
      </c>
    </row>
    <row r="1044" spans="1:18" s="29" customFormat="1" ht="12" hidden="1" customHeight="1" x14ac:dyDescent="0.2">
      <c r="A1044" s="6"/>
      <c r="B1044" s="46"/>
      <c r="C1044" s="45" t="s">
        <v>265</v>
      </c>
      <c r="D1044" s="56" t="s">
        <v>266</v>
      </c>
      <c r="E1044" s="45"/>
      <c r="F1044" s="83">
        <v>1245.46</v>
      </c>
      <c r="G1044" s="3">
        <f t="shared" si="766"/>
        <v>1046.1864</v>
      </c>
      <c r="H1044" s="3">
        <f t="shared" si="769"/>
        <v>935.46500600000002</v>
      </c>
      <c r="I1044" s="3">
        <f t="shared" si="770"/>
        <v>785.79060504000006</v>
      </c>
      <c r="J1044" s="41">
        <f t="shared" si="771"/>
        <v>1120.914</v>
      </c>
      <c r="K1044" s="41">
        <f t="shared" si="767"/>
        <v>1120.914</v>
      </c>
      <c r="L1044" s="41">
        <f t="shared" si="772"/>
        <v>996.36800000000005</v>
      </c>
      <c r="M1044" s="41">
        <f t="shared" si="773"/>
        <v>1112.19578</v>
      </c>
      <c r="N1044" s="2">
        <f t="shared" si="774"/>
        <v>1023.394482</v>
      </c>
      <c r="O1044" s="41">
        <f t="shared" si="775"/>
        <v>921.6404</v>
      </c>
      <c r="P1044" s="74">
        <f t="shared" si="768"/>
        <v>954.02235999999994</v>
      </c>
      <c r="Q1044" s="74" t="e">
        <f>+#REF!</f>
        <v>#REF!</v>
      </c>
      <c r="R1044" s="74">
        <f t="shared" si="759"/>
        <v>1112.19578</v>
      </c>
    </row>
    <row r="1045" spans="1:18" s="29" customFormat="1" ht="12" hidden="1" customHeight="1" x14ac:dyDescent="0.2">
      <c r="A1045" s="6"/>
      <c r="B1045" s="46"/>
      <c r="C1045" s="45" t="s">
        <v>300</v>
      </c>
      <c r="D1045" s="56" t="s">
        <v>49</v>
      </c>
      <c r="E1045" s="45"/>
      <c r="F1045" s="83">
        <v>499.65</v>
      </c>
      <c r="G1045" s="3">
        <f t="shared" si="766"/>
        <v>419.70599999999996</v>
      </c>
      <c r="H1045" s="3">
        <f t="shared" si="769"/>
        <v>375.28711499999997</v>
      </c>
      <c r="I1045" s="3">
        <f t="shared" si="770"/>
        <v>315.24117659999996</v>
      </c>
      <c r="J1045" s="41">
        <f t="shared" si="771"/>
        <v>449.685</v>
      </c>
      <c r="K1045" s="41">
        <f t="shared" si="767"/>
        <v>449.685</v>
      </c>
      <c r="L1045" s="41">
        <f t="shared" si="772"/>
        <v>399.72</v>
      </c>
      <c r="M1045" s="41">
        <f t="shared" si="773"/>
        <v>446.18745000000001</v>
      </c>
      <c r="N1045" s="2">
        <f t="shared" si="774"/>
        <v>410.56240499999996</v>
      </c>
      <c r="O1045" s="41">
        <f t="shared" si="775"/>
        <v>369.74099999999999</v>
      </c>
      <c r="P1045" s="74">
        <f t="shared" si="768"/>
        <v>382.73189999999994</v>
      </c>
      <c r="Q1045" s="74" t="e">
        <f>+#REF!</f>
        <v>#REF!</v>
      </c>
      <c r="R1045" s="74">
        <f t="shared" si="759"/>
        <v>446.18745000000001</v>
      </c>
    </row>
    <row r="1046" spans="1:18" s="29" customFormat="1" ht="12" hidden="1" customHeight="1" x14ac:dyDescent="0.2">
      <c r="A1046" s="6"/>
      <c r="B1046" s="46"/>
      <c r="C1046" s="45" t="s">
        <v>242</v>
      </c>
      <c r="D1046" s="56" t="s">
        <v>243</v>
      </c>
      <c r="E1046" s="45"/>
      <c r="F1046" s="83">
        <v>664.67</v>
      </c>
      <c r="G1046" s="3">
        <f>+F1046*0.84</f>
        <v>558.32279999999992</v>
      </c>
      <c r="H1046" s="3">
        <f>+F1046*75.11%</f>
        <v>499.23363699999999</v>
      </c>
      <c r="I1046" s="3">
        <f>+G1046*75.11%</f>
        <v>419.35625507999993</v>
      </c>
      <c r="J1046" s="41">
        <f t="shared" si="771"/>
        <v>598.20299999999997</v>
      </c>
      <c r="K1046" s="41">
        <f t="shared" si="767"/>
        <v>598.20299999999997</v>
      </c>
      <c r="L1046" s="41">
        <f t="shared" si="772"/>
        <v>531.73599999999999</v>
      </c>
      <c r="M1046" s="41">
        <f t="shared" si="773"/>
        <v>593.55030999999997</v>
      </c>
      <c r="N1046" s="2">
        <f t="shared" si="774"/>
        <v>546.15933899999993</v>
      </c>
      <c r="O1046" s="41">
        <f t="shared" si="775"/>
        <v>491.85579999999999</v>
      </c>
      <c r="P1046" s="74">
        <f t="shared" si="768"/>
        <v>509.1372199999999</v>
      </c>
      <c r="Q1046" s="74" t="e">
        <f>+#REF!</f>
        <v>#REF!</v>
      </c>
      <c r="R1046" s="74">
        <f t="shared" si="759"/>
        <v>593.55030999999997</v>
      </c>
    </row>
    <row r="1047" spans="1:18" s="29" customFormat="1" ht="24" hidden="1" customHeight="1" x14ac:dyDescent="0.2">
      <c r="A1047" s="6"/>
      <c r="B1047" s="46"/>
      <c r="C1047" s="45" t="s">
        <v>484</v>
      </c>
      <c r="D1047" s="56" t="s">
        <v>247</v>
      </c>
      <c r="E1047" s="45">
        <v>49322</v>
      </c>
      <c r="F1047" s="83">
        <v>7089.28</v>
      </c>
      <c r="G1047" s="47">
        <f t="shared" si="766"/>
        <v>5954.9951999999994</v>
      </c>
      <c r="H1047" s="47">
        <f t="shared" si="769"/>
        <v>5324.7582079999993</v>
      </c>
      <c r="I1047" s="47">
        <f t="shared" ref="I1047:I1048" si="776">+G1047*75.11%</f>
        <v>4472.7968947199997</v>
      </c>
      <c r="J1047" s="47">
        <f t="shared" si="771"/>
        <v>6380.3519999999999</v>
      </c>
      <c r="K1047" s="47">
        <f t="shared" si="767"/>
        <v>6380.3519999999999</v>
      </c>
      <c r="L1047" s="47">
        <f t="shared" si="772"/>
        <v>5671.424</v>
      </c>
      <c r="M1047" s="47">
        <f t="shared" si="773"/>
        <v>6330.7270399999998</v>
      </c>
      <c r="N1047" s="2">
        <f t="shared" si="774"/>
        <v>5825.2613759999995</v>
      </c>
      <c r="O1047" s="41">
        <f t="shared" si="775"/>
        <v>5246.0671999999995</v>
      </c>
      <c r="P1047" s="74">
        <f t="shared" si="768"/>
        <v>5430.3884799999987</v>
      </c>
      <c r="Q1047" s="74" t="e">
        <f>+#REF!</f>
        <v>#REF!</v>
      </c>
      <c r="R1047" s="74">
        <f t="shared" si="759"/>
        <v>6330.7270399999998</v>
      </c>
    </row>
    <row r="1048" spans="1:18" s="29" customFormat="1" ht="12" hidden="1" customHeight="1" x14ac:dyDescent="0.2">
      <c r="A1048" s="6"/>
      <c r="B1048" s="46"/>
      <c r="C1048" s="45" t="s">
        <v>296</v>
      </c>
      <c r="D1048" s="56" t="s">
        <v>249</v>
      </c>
      <c r="E1048" s="45"/>
      <c r="F1048" s="83">
        <v>797.45</v>
      </c>
      <c r="G1048" s="47">
        <f t="shared" si="766"/>
        <v>669.85800000000006</v>
      </c>
      <c r="H1048" s="47">
        <f t="shared" si="769"/>
        <v>598.96469500000001</v>
      </c>
      <c r="I1048" s="47">
        <f t="shared" si="776"/>
        <v>503.13034380000005</v>
      </c>
      <c r="J1048" s="47">
        <f t="shared" si="771"/>
        <v>717.70500000000004</v>
      </c>
      <c r="K1048" s="47">
        <f t="shared" si="767"/>
        <v>717.70500000000004</v>
      </c>
      <c r="L1048" s="47">
        <f t="shared" si="772"/>
        <v>637.96</v>
      </c>
      <c r="M1048" s="47">
        <f t="shared" si="773"/>
        <v>712.12285000000008</v>
      </c>
      <c r="N1048" s="2">
        <f t="shared" si="774"/>
        <v>655.26466500000004</v>
      </c>
      <c r="O1048" s="41">
        <f t="shared" si="775"/>
        <v>590.11300000000006</v>
      </c>
      <c r="P1048" s="74">
        <f t="shared" si="768"/>
        <v>610.84669999999994</v>
      </c>
      <c r="Q1048" s="74" t="e">
        <f>+#REF!</f>
        <v>#REF!</v>
      </c>
      <c r="R1048" s="74">
        <f t="shared" si="759"/>
        <v>712.12285000000008</v>
      </c>
    </row>
    <row r="1049" spans="1:18" ht="15" hidden="1" customHeight="1" x14ac:dyDescent="0.25">
      <c r="A1049" s="6"/>
      <c r="F1049" s="42"/>
      <c r="N1049" s="2">
        <f t="shared" si="774"/>
        <v>0</v>
      </c>
      <c r="O1049" s="41">
        <f t="shared" si="775"/>
        <v>0</v>
      </c>
      <c r="P1049" s="74">
        <f t="shared" si="768"/>
        <v>0</v>
      </c>
      <c r="Q1049" s="74" t="e">
        <f>+#REF!</f>
        <v>#REF!</v>
      </c>
      <c r="R1049" s="74">
        <f t="shared" si="759"/>
        <v>0</v>
      </c>
    </row>
    <row r="1050" spans="1:18" ht="15" hidden="1" customHeight="1" x14ac:dyDescent="0.25">
      <c r="F1050" s="42"/>
      <c r="N1050" s="2">
        <f t="shared" si="774"/>
        <v>0</v>
      </c>
      <c r="O1050" s="41">
        <f t="shared" si="775"/>
        <v>0</v>
      </c>
      <c r="P1050" s="74">
        <f t="shared" si="768"/>
        <v>0</v>
      </c>
      <c r="Q1050" s="74" t="e">
        <f>+#REF!</f>
        <v>#REF!</v>
      </c>
      <c r="R1050" s="74">
        <f t="shared" si="759"/>
        <v>0</v>
      </c>
    </row>
    <row r="1051" spans="1:18" s="12" customFormat="1" ht="56.25" hidden="1" customHeight="1" x14ac:dyDescent="0.3">
      <c r="A1051" s="13"/>
      <c r="B1051" s="8" t="s">
        <v>80</v>
      </c>
      <c r="C1051" s="8"/>
      <c r="D1051" s="50" t="s">
        <v>1</v>
      </c>
      <c r="E1051" s="9" t="s">
        <v>2</v>
      </c>
      <c r="F1051" s="9"/>
      <c r="G1051" s="10"/>
      <c r="H1051" s="103" t="s">
        <v>3</v>
      </c>
      <c r="I1051" s="103"/>
      <c r="J1051" s="8" t="s">
        <v>4</v>
      </c>
      <c r="K1051" s="104" t="s">
        <v>5</v>
      </c>
      <c r="L1051" s="104"/>
      <c r="M1051" s="11" t="s">
        <v>6</v>
      </c>
      <c r="N1051" s="10" t="s">
        <v>7</v>
      </c>
      <c r="O1051" s="9" t="s">
        <v>7</v>
      </c>
      <c r="P1051" s="70" t="s">
        <v>8</v>
      </c>
      <c r="Q1051" s="35" t="s">
        <v>9</v>
      </c>
      <c r="R1051" s="75" t="s">
        <v>10</v>
      </c>
    </row>
    <row r="1052" spans="1:18" ht="18.75" hidden="1" customHeight="1" x14ac:dyDescent="0.3">
      <c r="A1052" s="7"/>
      <c r="F1052" s="42"/>
      <c r="G1052" s="1" t="s">
        <v>11</v>
      </c>
      <c r="H1052" s="1" t="s">
        <v>12</v>
      </c>
      <c r="I1052" s="1" t="s">
        <v>13</v>
      </c>
      <c r="J1052" s="16" t="s">
        <v>14</v>
      </c>
      <c r="K1052" s="16" t="s">
        <v>14</v>
      </c>
      <c r="L1052" s="1" t="s">
        <v>15</v>
      </c>
      <c r="M1052" s="16" t="s">
        <v>14</v>
      </c>
      <c r="N1052" s="16" t="s">
        <v>14</v>
      </c>
      <c r="O1052" s="32" t="s">
        <v>16</v>
      </c>
      <c r="Q1052" s="74"/>
      <c r="R1052" s="74"/>
    </row>
    <row r="1053" spans="1:18" s="26" customFormat="1" ht="30" hidden="1" customHeight="1" x14ac:dyDescent="0.3">
      <c r="A1053" s="13"/>
      <c r="B1053" s="27" t="s">
        <v>81</v>
      </c>
      <c r="C1053" s="28" t="s">
        <v>82</v>
      </c>
      <c r="D1053" s="54"/>
      <c r="E1053" s="11" t="s">
        <v>83</v>
      </c>
      <c r="F1053" s="9"/>
      <c r="G1053" s="9"/>
      <c r="H1053" s="42"/>
      <c r="I1053" s="42"/>
      <c r="J1053" s="43"/>
      <c r="K1053" s="43"/>
      <c r="L1053" s="43"/>
      <c r="M1053" s="43"/>
      <c r="N1053" s="2"/>
      <c r="O1053" s="41"/>
      <c r="P1053" s="74"/>
      <c r="Q1053" s="74"/>
      <c r="R1053" s="74"/>
    </row>
    <row r="1054" spans="1:18" s="29" customFormat="1" ht="15" hidden="1" customHeight="1" x14ac:dyDescent="0.2">
      <c r="A1054" s="26"/>
      <c r="C1054" s="45"/>
      <c r="D1054" s="56"/>
      <c r="E1054" s="45"/>
      <c r="F1054" s="72"/>
      <c r="G1054" s="3"/>
      <c r="H1054" s="3"/>
      <c r="I1054" s="3"/>
      <c r="J1054" s="41"/>
      <c r="K1054" s="41"/>
      <c r="L1054" s="41"/>
      <c r="M1054" s="41"/>
      <c r="N1054" s="2"/>
      <c r="O1054" s="41"/>
      <c r="P1054" s="74"/>
      <c r="Q1054" s="74"/>
      <c r="R1054" s="74"/>
    </row>
    <row r="1055" spans="1:18" s="29" customFormat="1" ht="12" x14ac:dyDescent="0.2">
      <c r="A1055" s="6">
        <v>284</v>
      </c>
      <c r="B1055" s="46" t="s">
        <v>485</v>
      </c>
      <c r="C1055" s="45" t="s">
        <v>268</v>
      </c>
      <c r="D1055" s="56" t="s">
        <v>18</v>
      </c>
      <c r="E1055" s="45">
        <v>49520</v>
      </c>
      <c r="F1055" s="91">
        <v>1176.3699999999999</v>
      </c>
      <c r="G1055" s="3">
        <f t="shared" ref="G1055:G1061" si="777">+F1055*0.84</f>
        <v>988.15079999999989</v>
      </c>
      <c r="H1055" s="2">
        <f>+F1055*0.7287</f>
        <v>857.22081899999989</v>
      </c>
      <c r="I1055" s="2">
        <f>+F1055*0.692</f>
        <v>814.0480399999999</v>
      </c>
      <c r="J1055" s="2">
        <f>+F1055*0.89</f>
        <v>1046.9693</v>
      </c>
      <c r="K1055" s="41">
        <f t="shared" ref="K1055:K1061" si="778">+F1055*0.9</f>
        <v>1058.7329999999999</v>
      </c>
      <c r="L1055" s="2">
        <f>+F1055*0.789</f>
        <v>928.1559299999999</v>
      </c>
      <c r="M1055" s="67">
        <f>0.885*F1055</f>
        <v>1041.08745</v>
      </c>
      <c r="N1055" s="2">
        <f>+F1055*0.26</f>
        <v>305.8562</v>
      </c>
      <c r="O1055" s="41">
        <f>+F1055*0.8217</f>
        <v>966.62322899999992</v>
      </c>
      <c r="P1055" s="74">
        <f t="shared" ref="P1055:P1061" si="779">+F1055*76.6%</f>
        <v>901.09941999999978</v>
      </c>
      <c r="Q1055" s="74">
        <f>MIN(H1055:P1055)</f>
        <v>305.8562</v>
      </c>
      <c r="R1055" s="74">
        <f>MAX(H1055:P1055)</f>
        <v>1058.7329999999999</v>
      </c>
    </row>
    <row r="1056" spans="1:18" s="29" customFormat="1" ht="12" hidden="1" customHeight="1" x14ac:dyDescent="0.2">
      <c r="A1056" s="6"/>
      <c r="B1056" s="46"/>
      <c r="C1056" s="45" t="s">
        <v>261</v>
      </c>
      <c r="D1056" s="56" t="s">
        <v>262</v>
      </c>
      <c r="E1056" s="45"/>
      <c r="F1056" s="83">
        <v>890.08</v>
      </c>
      <c r="G1056" s="3">
        <f t="shared" si="777"/>
        <v>747.66719999999998</v>
      </c>
      <c r="H1056" s="3">
        <f t="shared" ref="H1056:H1061" si="780">+F1056*75.11%</f>
        <v>668.53908799999999</v>
      </c>
      <c r="I1056" s="3">
        <f t="shared" ref="I1056:I1061" si="781">+G1056*75.11%</f>
        <v>561.57283391999999</v>
      </c>
      <c r="J1056" s="41">
        <f t="shared" ref="J1056:J1061" si="782">+F1056*0.9</f>
        <v>801.072</v>
      </c>
      <c r="K1056" s="41">
        <f t="shared" si="778"/>
        <v>801.072</v>
      </c>
      <c r="L1056" s="41">
        <f t="shared" ref="L1056:L1061" si="783">+F1056*0.8</f>
        <v>712.06400000000008</v>
      </c>
      <c r="M1056" s="41">
        <f t="shared" ref="M1056:M1061" si="784">89.3%*F1056</f>
        <v>794.84144000000003</v>
      </c>
      <c r="N1056" s="2">
        <f t="shared" ref="N1056:N1061" si="785">+F1056*82.17%</f>
        <v>731.378736</v>
      </c>
      <c r="O1056" s="41">
        <f t="shared" ref="O1056:O1061" si="786">+F1056*0.74</f>
        <v>658.65920000000006</v>
      </c>
      <c r="P1056" s="74">
        <f t="shared" si="779"/>
        <v>681.80127999999991</v>
      </c>
      <c r="Q1056" s="74" t="e">
        <f>+#REF!</f>
        <v>#REF!</v>
      </c>
      <c r="R1056" s="74">
        <f t="shared" si="759"/>
        <v>794.84144000000003</v>
      </c>
    </row>
    <row r="1057" spans="1:18" s="29" customFormat="1" ht="12" hidden="1" customHeight="1" x14ac:dyDescent="0.2">
      <c r="A1057" s="6"/>
      <c r="B1057" s="46"/>
      <c r="C1057" s="45" t="s">
        <v>265</v>
      </c>
      <c r="D1057" s="56" t="s">
        <v>266</v>
      </c>
      <c r="E1057" s="45"/>
      <c r="F1057" s="83">
        <v>1890.65</v>
      </c>
      <c r="G1057" s="3">
        <f t="shared" si="777"/>
        <v>1588.146</v>
      </c>
      <c r="H1057" s="3">
        <f t="shared" si="780"/>
        <v>1420.067215</v>
      </c>
      <c r="I1057" s="3">
        <f t="shared" si="781"/>
        <v>1192.8564606</v>
      </c>
      <c r="J1057" s="41">
        <f t="shared" si="782"/>
        <v>1701.585</v>
      </c>
      <c r="K1057" s="41">
        <f t="shared" si="778"/>
        <v>1701.585</v>
      </c>
      <c r="L1057" s="41">
        <f t="shared" si="783"/>
        <v>1512.5200000000002</v>
      </c>
      <c r="M1057" s="41">
        <f t="shared" si="784"/>
        <v>1688.3504500000001</v>
      </c>
      <c r="N1057" s="2">
        <f t="shared" si="785"/>
        <v>1553.5471050000001</v>
      </c>
      <c r="O1057" s="41">
        <f t="shared" si="786"/>
        <v>1399.0810000000001</v>
      </c>
      <c r="P1057" s="74">
        <f t="shared" si="779"/>
        <v>1448.2378999999999</v>
      </c>
      <c r="Q1057" s="74" t="e">
        <f>+#REF!</f>
        <v>#REF!</v>
      </c>
      <c r="R1057" s="74">
        <f t="shared" si="759"/>
        <v>1688.3504500000001</v>
      </c>
    </row>
    <row r="1058" spans="1:18" s="29" customFormat="1" ht="12" hidden="1" customHeight="1" x14ac:dyDescent="0.2">
      <c r="A1058" s="6"/>
      <c r="B1058" s="46"/>
      <c r="C1058" s="45" t="s">
        <v>250</v>
      </c>
      <c r="D1058" s="56" t="s">
        <v>251</v>
      </c>
      <c r="E1058" s="45"/>
      <c r="F1058" s="83">
        <v>817.58</v>
      </c>
      <c r="G1058" s="3">
        <f t="shared" si="777"/>
        <v>686.7672</v>
      </c>
      <c r="H1058" s="3">
        <f t="shared" si="780"/>
        <v>614.084338</v>
      </c>
      <c r="I1058" s="3">
        <f t="shared" si="781"/>
        <v>515.83084392000001</v>
      </c>
      <c r="J1058" s="41">
        <f t="shared" si="782"/>
        <v>735.822</v>
      </c>
      <c r="K1058" s="41">
        <f t="shared" si="778"/>
        <v>735.822</v>
      </c>
      <c r="L1058" s="41">
        <f t="shared" si="783"/>
        <v>654.06400000000008</v>
      </c>
      <c r="M1058" s="41">
        <f t="shared" si="784"/>
        <v>730.09894000000008</v>
      </c>
      <c r="N1058" s="2">
        <f t="shared" si="785"/>
        <v>671.80548599999997</v>
      </c>
      <c r="O1058" s="41">
        <f t="shared" si="786"/>
        <v>605.00920000000008</v>
      </c>
      <c r="P1058" s="74">
        <f t="shared" si="779"/>
        <v>626.26627999999994</v>
      </c>
      <c r="Q1058" s="74" t="e">
        <f>+#REF!</f>
        <v>#REF!</v>
      </c>
      <c r="R1058" s="74">
        <f t="shared" si="759"/>
        <v>730.09894000000008</v>
      </c>
    </row>
    <row r="1059" spans="1:18" s="29" customFormat="1" ht="12" hidden="1" customHeight="1" x14ac:dyDescent="0.2">
      <c r="A1059" s="6"/>
      <c r="B1059" s="46"/>
      <c r="C1059" s="45" t="s">
        <v>242</v>
      </c>
      <c r="D1059" s="56" t="s">
        <v>243</v>
      </c>
      <c r="E1059" s="45"/>
      <c r="F1059" s="83">
        <v>664.67</v>
      </c>
      <c r="G1059" s="3">
        <f t="shared" si="777"/>
        <v>558.32279999999992</v>
      </c>
      <c r="H1059" s="3">
        <f t="shared" si="780"/>
        <v>499.23363699999999</v>
      </c>
      <c r="I1059" s="3">
        <f t="shared" si="781"/>
        <v>419.35625507999993</v>
      </c>
      <c r="J1059" s="41">
        <f t="shared" si="782"/>
        <v>598.20299999999997</v>
      </c>
      <c r="K1059" s="41">
        <f t="shared" si="778"/>
        <v>598.20299999999997</v>
      </c>
      <c r="L1059" s="41">
        <f t="shared" si="783"/>
        <v>531.73599999999999</v>
      </c>
      <c r="M1059" s="41">
        <f t="shared" si="784"/>
        <v>593.55030999999997</v>
      </c>
      <c r="N1059" s="2">
        <f t="shared" si="785"/>
        <v>546.15933899999993</v>
      </c>
      <c r="O1059" s="41">
        <f t="shared" si="786"/>
        <v>491.85579999999999</v>
      </c>
      <c r="P1059" s="74">
        <f t="shared" si="779"/>
        <v>509.1372199999999</v>
      </c>
      <c r="Q1059" s="74" t="e">
        <f>+#REF!</f>
        <v>#REF!</v>
      </c>
      <c r="R1059" s="74">
        <f t="shared" si="759"/>
        <v>593.55030999999997</v>
      </c>
    </row>
    <row r="1060" spans="1:18" s="29" customFormat="1" ht="24" hidden="1" customHeight="1" x14ac:dyDescent="0.2">
      <c r="A1060" s="6"/>
      <c r="B1060" s="46"/>
      <c r="C1060" s="45" t="s">
        <v>485</v>
      </c>
      <c r="D1060" s="56" t="s">
        <v>247</v>
      </c>
      <c r="E1060" s="45">
        <v>49520</v>
      </c>
      <c r="F1060" s="83">
        <v>3212.33</v>
      </c>
      <c r="G1060" s="47">
        <f t="shared" si="777"/>
        <v>2698.3571999999999</v>
      </c>
      <c r="H1060" s="47">
        <f t="shared" si="780"/>
        <v>2412.7810629999999</v>
      </c>
      <c r="I1060" s="47">
        <f t="shared" si="781"/>
        <v>2026.7360929199999</v>
      </c>
      <c r="J1060" s="47">
        <f t="shared" si="782"/>
        <v>2891.0970000000002</v>
      </c>
      <c r="K1060" s="47">
        <f t="shared" si="778"/>
        <v>2891.0970000000002</v>
      </c>
      <c r="L1060" s="47">
        <f t="shared" si="783"/>
        <v>2569.864</v>
      </c>
      <c r="M1060" s="47">
        <f t="shared" si="784"/>
        <v>2868.61069</v>
      </c>
      <c r="N1060" s="2">
        <f t="shared" si="785"/>
        <v>2639.5715609999997</v>
      </c>
      <c r="O1060" s="41">
        <f t="shared" si="786"/>
        <v>2377.1241999999997</v>
      </c>
      <c r="P1060" s="76">
        <f t="shared" si="779"/>
        <v>2460.6447799999996</v>
      </c>
      <c r="Q1060" s="76" t="e">
        <f>+#REF!</f>
        <v>#REF!</v>
      </c>
      <c r="R1060" s="76">
        <f t="shared" si="759"/>
        <v>2868.61069</v>
      </c>
    </row>
    <row r="1061" spans="1:18" s="29" customFormat="1" ht="12" hidden="1" customHeight="1" x14ac:dyDescent="0.2">
      <c r="A1061" s="6"/>
      <c r="B1061" s="46"/>
      <c r="C1061" s="45" t="s">
        <v>296</v>
      </c>
      <c r="D1061" s="56" t="s">
        <v>249</v>
      </c>
      <c r="E1061" s="45"/>
      <c r="F1061" s="83">
        <v>537.46</v>
      </c>
      <c r="G1061" s="47">
        <f t="shared" si="777"/>
        <v>451.46640000000002</v>
      </c>
      <c r="H1061" s="47">
        <f t="shared" si="780"/>
        <v>403.68620600000003</v>
      </c>
      <c r="I1061" s="47">
        <f t="shared" si="781"/>
        <v>339.09641304000002</v>
      </c>
      <c r="J1061" s="47">
        <f t="shared" si="782"/>
        <v>483.71400000000006</v>
      </c>
      <c r="K1061" s="47">
        <f t="shared" si="778"/>
        <v>483.71400000000006</v>
      </c>
      <c r="L1061" s="47">
        <f t="shared" si="783"/>
        <v>429.96800000000007</v>
      </c>
      <c r="M1061" s="47">
        <f t="shared" si="784"/>
        <v>479.95178000000004</v>
      </c>
      <c r="N1061" s="2">
        <f t="shared" si="785"/>
        <v>441.63088200000004</v>
      </c>
      <c r="O1061" s="41">
        <f t="shared" si="786"/>
        <v>397.72040000000004</v>
      </c>
      <c r="P1061" s="74">
        <f t="shared" si="779"/>
        <v>411.69435999999996</v>
      </c>
      <c r="Q1061" s="74" t="e">
        <f>+#REF!</f>
        <v>#REF!</v>
      </c>
      <c r="R1061" s="74">
        <f t="shared" si="759"/>
        <v>479.95178000000004</v>
      </c>
    </row>
    <row r="1062" spans="1:18" s="29" customFormat="1" ht="12" hidden="1" customHeight="1" x14ac:dyDescent="0.2">
      <c r="A1062" s="6"/>
      <c r="B1062" s="46"/>
      <c r="C1062" s="45"/>
      <c r="D1062" s="56"/>
      <c r="E1062" s="45"/>
      <c r="F1062" s="82"/>
      <c r="G1062" s="3"/>
      <c r="H1062" s="3"/>
      <c r="I1062" s="3"/>
      <c r="J1062" s="41"/>
      <c r="K1062" s="41"/>
      <c r="L1062" s="41"/>
      <c r="M1062" s="41"/>
      <c r="N1062" s="2"/>
      <c r="O1062" s="41"/>
      <c r="P1062" s="74"/>
      <c r="Q1062" s="74"/>
      <c r="R1062" s="74"/>
    </row>
    <row r="1063" spans="1:18" s="29" customFormat="1" ht="12" hidden="1" customHeight="1" x14ac:dyDescent="0.2">
      <c r="A1063" s="6"/>
      <c r="C1063" s="45"/>
      <c r="D1063" s="56"/>
      <c r="E1063" s="45"/>
      <c r="F1063" s="82"/>
      <c r="G1063" s="3"/>
      <c r="H1063" s="3"/>
      <c r="I1063" s="3"/>
      <c r="J1063" s="41"/>
      <c r="K1063" s="41"/>
      <c r="L1063" s="41"/>
      <c r="M1063" s="41"/>
      <c r="N1063" s="2"/>
      <c r="O1063" s="41"/>
      <c r="P1063" s="74"/>
      <c r="Q1063" s="74"/>
      <c r="R1063" s="74"/>
    </row>
    <row r="1064" spans="1:18" s="29" customFormat="1" ht="24" x14ac:dyDescent="0.2">
      <c r="A1064" s="6">
        <v>285</v>
      </c>
      <c r="B1064" s="46" t="s">
        <v>486</v>
      </c>
      <c r="C1064" s="45" t="s">
        <v>268</v>
      </c>
      <c r="D1064" s="56" t="s">
        <v>18</v>
      </c>
      <c r="E1064" s="45">
        <v>49560</v>
      </c>
      <c r="F1064" s="91">
        <v>1437.83</v>
      </c>
      <c r="G1064" s="3">
        <f t="shared" ref="G1064:G1071" si="787">+F1064*0.84</f>
        <v>1207.7772</v>
      </c>
      <c r="H1064" s="2">
        <f>+F1064*0.7287</f>
        <v>1047.746721</v>
      </c>
      <c r="I1064" s="2">
        <f>+F1064*0.692</f>
        <v>994.97835999999984</v>
      </c>
      <c r="J1064" s="2">
        <f>+F1064*0.89</f>
        <v>1279.6686999999999</v>
      </c>
      <c r="K1064" s="41">
        <f t="shared" ref="K1064:K1071" si="788">+F1064*0.9</f>
        <v>1294.047</v>
      </c>
      <c r="L1064" s="2">
        <f>+F1064*0.789</f>
        <v>1134.44787</v>
      </c>
      <c r="M1064" s="67">
        <f>0.885*F1064</f>
        <v>1272.47955</v>
      </c>
      <c r="N1064" s="2">
        <f>+F1064*0.26</f>
        <v>373.83580000000001</v>
      </c>
      <c r="O1064" s="41">
        <f>+F1064*0.8217</f>
        <v>1181.464911</v>
      </c>
      <c r="P1064" s="76">
        <f t="shared" ref="P1064:P1071" si="789">+F1064*76.6%</f>
        <v>1101.3777799999998</v>
      </c>
      <c r="Q1064" s="74">
        <f>MIN(H1064:P1064)</f>
        <v>373.83580000000001</v>
      </c>
      <c r="R1064" s="74">
        <f>MAX(H1064:P1064)</f>
        <v>1294.047</v>
      </c>
    </row>
    <row r="1065" spans="1:18" s="29" customFormat="1" ht="12" hidden="1" customHeight="1" x14ac:dyDescent="0.2">
      <c r="A1065" s="6"/>
      <c r="B1065" s="46"/>
      <c r="C1065" s="45" t="s">
        <v>261</v>
      </c>
      <c r="D1065" s="56" t="s">
        <v>262</v>
      </c>
      <c r="E1065" s="45"/>
      <c r="F1065" s="83">
        <v>2211.7399999999998</v>
      </c>
      <c r="G1065" s="3">
        <f t="shared" si="787"/>
        <v>1857.8615999999997</v>
      </c>
      <c r="H1065" s="3">
        <f t="shared" ref="H1065:H1071" si="790">+F1065*75.11%</f>
        <v>1661.2379139999998</v>
      </c>
      <c r="I1065" s="3">
        <f t="shared" ref="I1065:I1071" si="791">+G1065*75.11%</f>
        <v>1395.4398477599998</v>
      </c>
      <c r="J1065" s="41">
        <f t="shared" ref="J1065:J1071" si="792">+F1065*0.9</f>
        <v>1990.5659999999998</v>
      </c>
      <c r="K1065" s="41">
        <f t="shared" si="788"/>
        <v>1990.5659999999998</v>
      </c>
      <c r="L1065" s="41">
        <f t="shared" ref="L1065:L1071" si="793">+F1065*0.8</f>
        <v>1769.3919999999998</v>
      </c>
      <c r="M1065" s="41">
        <f t="shared" ref="M1065:M1071" si="794">89.3%*F1065</f>
        <v>1975.0838199999998</v>
      </c>
      <c r="N1065" s="2">
        <f t="shared" ref="N1065:N1071" si="795">+F1065*82.17%</f>
        <v>1817.3867579999999</v>
      </c>
      <c r="O1065" s="41">
        <f t="shared" ref="O1065:O1071" si="796">+F1065*0.74</f>
        <v>1636.6875999999997</v>
      </c>
      <c r="P1065" s="74">
        <f t="shared" si="789"/>
        <v>1694.1928399999997</v>
      </c>
      <c r="Q1065" s="74" t="e">
        <f>+#REF!</f>
        <v>#REF!</v>
      </c>
      <c r="R1065" s="74">
        <f t="shared" si="759"/>
        <v>1975.0838199999998</v>
      </c>
    </row>
    <row r="1066" spans="1:18" s="29" customFormat="1" ht="12" hidden="1" customHeight="1" x14ac:dyDescent="0.2">
      <c r="A1066" s="6"/>
      <c r="B1066" s="46"/>
      <c r="C1066" s="45" t="s">
        <v>265</v>
      </c>
      <c r="D1066" s="56" t="s">
        <v>266</v>
      </c>
      <c r="E1066" s="45"/>
      <c r="F1066" s="83">
        <v>1600.07</v>
      </c>
      <c r="G1066" s="3">
        <f t="shared" si="787"/>
        <v>1344.0587999999998</v>
      </c>
      <c r="H1066" s="3">
        <f t="shared" si="790"/>
        <v>1201.8125769999999</v>
      </c>
      <c r="I1066" s="3">
        <f t="shared" si="791"/>
        <v>1009.5225646799998</v>
      </c>
      <c r="J1066" s="41">
        <f t="shared" si="792"/>
        <v>1440.0629999999999</v>
      </c>
      <c r="K1066" s="41">
        <f t="shared" si="788"/>
        <v>1440.0629999999999</v>
      </c>
      <c r="L1066" s="41">
        <f t="shared" si="793"/>
        <v>1280.056</v>
      </c>
      <c r="M1066" s="41">
        <f t="shared" si="794"/>
        <v>1428.8625099999999</v>
      </c>
      <c r="N1066" s="2">
        <f t="shared" si="795"/>
        <v>1314.777519</v>
      </c>
      <c r="O1066" s="41">
        <f t="shared" si="796"/>
        <v>1184.0518</v>
      </c>
      <c r="P1066" s="74">
        <f t="shared" si="789"/>
        <v>1225.6536199999998</v>
      </c>
      <c r="Q1066" s="74" t="e">
        <f>+#REF!</f>
        <v>#REF!</v>
      </c>
      <c r="R1066" s="74">
        <f t="shared" si="759"/>
        <v>1428.8625099999999</v>
      </c>
    </row>
    <row r="1067" spans="1:18" s="29" customFormat="1" ht="12" hidden="1" customHeight="1" x14ac:dyDescent="0.2">
      <c r="A1067" s="6"/>
      <c r="B1067" s="46"/>
      <c r="C1067" s="45" t="s">
        <v>300</v>
      </c>
      <c r="D1067" s="56" t="s">
        <v>49</v>
      </c>
      <c r="E1067" s="45"/>
      <c r="F1067" s="83">
        <v>137</v>
      </c>
      <c r="G1067" s="3">
        <f t="shared" si="787"/>
        <v>115.08</v>
      </c>
      <c r="H1067" s="3">
        <f t="shared" si="790"/>
        <v>102.9007</v>
      </c>
      <c r="I1067" s="3">
        <f t="shared" si="791"/>
        <v>86.436588</v>
      </c>
      <c r="J1067" s="41">
        <f t="shared" si="792"/>
        <v>123.3</v>
      </c>
      <c r="K1067" s="41">
        <f t="shared" si="788"/>
        <v>123.3</v>
      </c>
      <c r="L1067" s="41">
        <f t="shared" si="793"/>
        <v>109.60000000000001</v>
      </c>
      <c r="M1067" s="41">
        <f t="shared" si="794"/>
        <v>122.34100000000001</v>
      </c>
      <c r="N1067" s="2">
        <f t="shared" si="795"/>
        <v>112.5729</v>
      </c>
      <c r="O1067" s="41">
        <f t="shared" si="796"/>
        <v>101.38</v>
      </c>
      <c r="P1067" s="74">
        <f t="shared" si="789"/>
        <v>104.94199999999999</v>
      </c>
      <c r="Q1067" s="74" t="e">
        <f>+#REF!</f>
        <v>#REF!</v>
      </c>
      <c r="R1067" s="74">
        <f t="shared" si="759"/>
        <v>122.34100000000001</v>
      </c>
    </row>
    <row r="1068" spans="1:18" s="29" customFormat="1" ht="12" hidden="1" customHeight="1" x14ac:dyDescent="0.2">
      <c r="A1068" s="6"/>
      <c r="B1068" s="46"/>
      <c r="C1068" s="45" t="s">
        <v>463</v>
      </c>
      <c r="D1068" s="56" t="s">
        <v>256</v>
      </c>
      <c r="E1068" s="45"/>
      <c r="F1068" s="83">
        <v>189.39</v>
      </c>
      <c r="G1068" s="3">
        <f t="shared" si="787"/>
        <v>159.08759999999998</v>
      </c>
      <c r="H1068" s="3">
        <f t="shared" si="790"/>
        <v>142.25082899999998</v>
      </c>
      <c r="I1068" s="3">
        <f t="shared" si="791"/>
        <v>119.49069635999999</v>
      </c>
      <c r="J1068" s="41">
        <f t="shared" si="792"/>
        <v>170.45099999999999</v>
      </c>
      <c r="K1068" s="41">
        <f t="shared" si="788"/>
        <v>170.45099999999999</v>
      </c>
      <c r="L1068" s="41">
        <f t="shared" si="793"/>
        <v>151.512</v>
      </c>
      <c r="M1068" s="41">
        <f t="shared" si="794"/>
        <v>169.12527</v>
      </c>
      <c r="N1068" s="2">
        <f t="shared" si="795"/>
        <v>155.62176299999999</v>
      </c>
      <c r="O1068" s="41">
        <f t="shared" si="796"/>
        <v>140.14859999999999</v>
      </c>
      <c r="P1068" s="74">
        <f t="shared" si="789"/>
        <v>145.07273999999998</v>
      </c>
      <c r="Q1068" s="74" t="e">
        <f>+#REF!</f>
        <v>#REF!</v>
      </c>
      <c r="R1068" s="74">
        <f t="shared" si="759"/>
        <v>169.12527</v>
      </c>
    </row>
    <row r="1069" spans="1:18" s="29" customFormat="1" ht="12" hidden="1" customHeight="1" x14ac:dyDescent="0.2">
      <c r="A1069" s="6"/>
      <c r="B1069" s="46"/>
      <c r="C1069" s="45" t="s">
        <v>242</v>
      </c>
      <c r="D1069" s="56" t="s">
        <v>243</v>
      </c>
      <c r="E1069" s="45"/>
      <c r="F1069" s="83">
        <v>664.67</v>
      </c>
      <c r="G1069" s="3">
        <f t="shared" si="787"/>
        <v>558.32279999999992</v>
      </c>
      <c r="H1069" s="3">
        <f t="shared" si="790"/>
        <v>499.23363699999999</v>
      </c>
      <c r="I1069" s="3">
        <f t="shared" si="791"/>
        <v>419.35625507999993</v>
      </c>
      <c r="J1069" s="41">
        <f t="shared" si="792"/>
        <v>598.20299999999997</v>
      </c>
      <c r="K1069" s="41">
        <f t="shared" si="788"/>
        <v>598.20299999999997</v>
      </c>
      <c r="L1069" s="41">
        <f t="shared" si="793"/>
        <v>531.73599999999999</v>
      </c>
      <c r="M1069" s="41">
        <f t="shared" si="794"/>
        <v>593.55030999999997</v>
      </c>
      <c r="N1069" s="2">
        <f t="shared" si="795"/>
        <v>546.15933899999993</v>
      </c>
      <c r="O1069" s="41">
        <f t="shared" si="796"/>
        <v>491.85579999999999</v>
      </c>
      <c r="P1069" s="74">
        <f t="shared" si="789"/>
        <v>509.1372199999999</v>
      </c>
      <c r="Q1069" s="74" t="e">
        <f>+#REF!</f>
        <v>#REF!</v>
      </c>
      <c r="R1069" s="74">
        <f t="shared" si="759"/>
        <v>593.55030999999997</v>
      </c>
    </row>
    <row r="1070" spans="1:18" s="29" customFormat="1" ht="24" hidden="1" customHeight="1" x14ac:dyDescent="0.2">
      <c r="A1070" s="6"/>
      <c r="B1070" s="46"/>
      <c r="C1070" s="45" t="s">
        <v>486</v>
      </c>
      <c r="D1070" s="56" t="s">
        <v>247</v>
      </c>
      <c r="E1070" s="45">
        <v>49560</v>
      </c>
      <c r="F1070" s="83">
        <v>3212.33</v>
      </c>
      <c r="G1070" s="47">
        <f t="shared" si="787"/>
        <v>2698.3571999999999</v>
      </c>
      <c r="H1070" s="47">
        <f t="shared" si="790"/>
        <v>2412.7810629999999</v>
      </c>
      <c r="I1070" s="47">
        <f t="shared" si="791"/>
        <v>2026.7360929199999</v>
      </c>
      <c r="J1070" s="47">
        <f t="shared" si="792"/>
        <v>2891.0970000000002</v>
      </c>
      <c r="K1070" s="47">
        <f t="shared" si="788"/>
        <v>2891.0970000000002</v>
      </c>
      <c r="L1070" s="47">
        <f t="shared" si="793"/>
        <v>2569.864</v>
      </c>
      <c r="M1070" s="47">
        <f t="shared" si="794"/>
        <v>2868.61069</v>
      </c>
      <c r="N1070" s="2">
        <f t="shared" si="795"/>
        <v>2639.5715609999997</v>
      </c>
      <c r="O1070" s="41">
        <f t="shared" si="796"/>
        <v>2377.1241999999997</v>
      </c>
      <c r="P1070" s="76">
        <f t="shared" si="789"/>
        <v>2460.6447799999996</v>
      </c>
      <c r="Q1070" s="76" t="e">
        <f>+#REF!</f>
        <v>#REF!</v>
      </c>
      <c r="R1070" s="76">
        <f t="shared" si="759"/>
        <v>2868.61069</v>
      </c>
    </row>
    <row r="1071" spans="1:18" s="29" customFormat="1" ht="12" hidden="1" customHeight="1" x14ac:dyDescent="0.2">
      <c r="A1071" s="6"/>
      <c r="B1071" s="46"/>
      <c r="C1071" s="45" t="s">
        <v>487</v>
      </c>
      <c r="D1071" s="56" t="s">
        <v>249</v>
      </c>
      <c r="E1071" s="45"/>
      <c r="F1071" s="83">
        <v>598.63</v>
      </c>
      <c r="G1071" s="47">
        <f t="shared" si="787"/>
        <v>502.8492</v>
      </c>
      <c r="H1071" s="47">
        <f t="shared" si="790"/>
        <v>449.63099299999999</v>
      </c>
      <c r="I1071" s="47">
        <f t="shared" si="791"/>
        <v>377.69003412000001</v>
      </c>
      <c r="J1071" s="47">
        <f t="shared" si="792"/>
        <v>538.76700000000005</v>
      </c>
      <c r="K1071" s="47">
        <f t="shared" si="788"/>
        <v>538.76700000000005</v>
      </c>
      <c r="L1071" s="47">
        <f t="shared" si="793"/>
        <v>478.904</v>
      </c>
      <c r="M1071" s="47">
        <f t="shared" si="794"/>
        <v>534.57659000000001</v>
      </c>
      <c r="N1071" s="2">
        <f t="shared" si="795"/>
        <v>491.894271</v>
      </c>
      <c r="O1071" s="41">
        <f t="shared" si="796"/>
        <v>442.9862</v>
      </c>
      <c r="P1071" s="74">
        <f t="shared" si="789"/>
        <v>458.55057999999991</v>
      </c>
      <c r="Q1071" s="74" t="e">
        <f>+#REF!</f>
        <v>#REF!</v>
      </c>
      <c r="R1071" s="74">
        <f t="shared" si="759"/>
        <v>534.57659000000001</v>
      </c>
    </row>
    <row r="1072" spans="1:18" s="29" customFormat="1" ht="12" hidden="1" customHeight="1" x14ac:dyDescent="0.2">
      <c r="A1072" s="6"/>
      <c r="B1072" s="46"/>
      <c r="C1072" s="48"/>
      <c r="D1072" s="57"/>
      <c r="E1072" s="45"/>
      <c r="F1072" s="82"/>
      <c r="G1072" s="3"/>
      <c r="H1072" s="3"/>
      <c r="I1072" s="3"/>
      <c r="J1072" s="41"/>
      <c r="K1072" s="41"/>
      <c r="L1072" s="41"/>
      <c r="M1072" s="41"/>
      <c r="N1072" s="2"/>
      <c r="O1072" s="41"/>
      <c r="P1072" s="74"/>
      <c r="Q1072" s="74"/>
      <c r="R1072" s="74"/>
    </row>
    <row r="1073" spans="1:18" s="29" customFormat="1" ht="12" hidden="1" customHeight="1" x14ac:dyDescent="0.2">
      <c r="A1073" s="6"/>
      <c r="C1073" s="45"/>
      <c r="D1073" s="56"/>
      <c r="E1073" s="45"/>
      <c r="F1073" s="82"/>
      <c r="G1073" s="3"/>
      <c r="H1073" s="3"/>
      <c r="I1073" s="3"/>
      <c r="J1073" s="41"/>
      <c r="K1073" s="41"/>
      <c r="L1073" s="41"/>
      <c r="M1073" s="41"/>
      <c r="N1073" s="2"/>
      <c r="O1073" s="41"/>
      <c r="P1073" s="74"/>
      <c r="Q1073" s="74"/>
      <c r="R1073" s="74"/>
    </row>
    <row r="1074" spans="1:18" s="29" customFormat="1" ht="12" x14ac:dyDescent="0.2">
      <c r="A1074" s="6">
        <v>286</v>
      </c>
      <c r="B1074" s="46" t="s">
        <v>488</v>
      </c>
      <c r="C1074" s="45" t="s">
        <v>268</v>
      </c>
      <c r="D1074" s="56" t="s">
        <v>18</v>
      </c>
      <c r="E1074" s="45">
        <v>50590</v>
      </c>
      <c r="F1074" s="91">
        <v>3280.24</v>
      </c>
      <c r="G1074" s="3">
        <f t="shared" ref="G1074:G1080" si="797">+F1074*0.84</f>
        <v>2755.4015999999997</v>
      </c>
      <c r="H1074" s="2">
        <f>+F1074*0.7287</f>
        <v>2390.310888</v>
      </c>
      <c r="I1074" s="2">
        <f>+F1074*0.692</f>
        <v>2269.9260799999997</v>
      </c>
      <c r="J1074" s="2">
        <f>+F1074*0.89</f>
        <v>2919.4135999999999</v>
      </c>
      <c r="K1074" s="41">
        <f t="shared" ref="K1074:K1080" si="798">+F1074*0.9</f>
        <v>2952.2159999999999</v>
      </c>
      <c r="L1074" s="2">
        <f>+F1074*0.789</f>
        <v>2588.1093599999999</v>
      </c>
      <c r="M1074" s="67">
        <f>0.885*F1074</f>
        <v>2903.0123999999996</v>
      </c>
      <c r="N1074" s="2">
        <f>+F1074*0.26</f>
        <v>852.86239999999998</v>
      </c>
      <c r="O1074" s="41">
        <f>+F1074*0.8217</f>
        <v>2695.373208</v>
      </c>
      <c r="P1074" s="74">
        <f t="shared" ref="P1074:P1080" si="799">+F1074*76.6%</f>
        <v>2512.6638399999997</v>
      </c>
      <c r="Q1074" s="74">
        <f>MIN(H1074:P1074)</f>
        <v>852.86239999999998</v>
      </c>
      <c r="R1074" s="74">
        <f>MAX(H1074:P1074)</f>
        <v>2952.2159999999999</v>
      </c>
    </row>
    <row r="1075" spans="1:18" s="29" customFormat="1" ht="12" hidden="1" customHeight="1" x14ac:dyDescent="0.2">
      <c r="A1075" s="6"/>
      <c r="B1075" s="46"/>
      <c r="C1075" s="45" t="s">
        <v>261</v>
      </c>
      <c r="D1075" s="56" t="s">
        <v>262</v>
      </c>
      <c r="E1075" s="45"/>
      <c r="F1075" s="83">
        <v>562.67999999999995</v>
      </c>
      <c r="G1075" s="3">
        <f t="shared" si="797"/>
        <v>472.65119999999996</v>
      </c>
      <c r="H1075" s="3">
        <f t="shared" ref="H1075:H1080" si="800">+F1075*75.11%</f>
        <v>422.62894799999998</v>
      </c>
      <c r="I1075" s="3">
        <f t="shared" ref="I1075:I1080" si="801">+G1075*75.11%</f>
        <v>355.00831631999995</v>
      </c>
      <c r="J1075" s="41">
        <f t="shared" ref="J1075:J1080" si="802">+F1075*0.9</f>
        <v>506.41199999999998</v>
      </c>
      <c r="K1075" s="41">
        <f t="shared" si="798"/>
        <v>506.41199999999998</v>
      </c>
      <c r="L1075" s="41">
        <f t="shared" ref="L1075:L1080" si="803">+F1075*0.8</f>
        <v>450.14400000000001</v>
      </c>
      <c r="M1075" s="41">
        <f t="shared" ref="M1075:M1080" si="804">89.3%*F1075</f>
        <v>502.47323999999998</v>
      </c>
      <c r="N1075" s="2">
        <f t="shared" ref="N1075:N1080" si="805">+F1075*82.17%</f>
        <v>462.35415599999993</v>
      </c>
      <c r="O1075" s="41">
        <f t="shared" ref="O1075:O1080" si="806">+F1075*0.74</f>
        <v>416.38319999999993</v>
      </c>
      <c r="P1075" s="74">
        <f t="shared" si="799"/>
        <v>431.01287999999988</v>
      </c>
      <c r="Q1075" s="74" t="e">
        <f>+#REF!</f>
        <v>#REF!</v>
      </c>
      <c r="R1075" s="74">
        <f t="shared" si="759"/>
        <v>502.47323999999998</v>
      </c>
    </row>
    <row r="1076" spans="1:18" s="29" customFormat="1" ht="12" hidden="1" customHeight="1" x14ac:dyDescent="0.2">
      <c r="A1076" s="6"/>
      <c r="B1076" s="46"/>
      <c r="C1076" s="45" t="s">
        <v>265</v>
      </c>
      <c r="D1076" s="56" t="s">
        <v>266</v>
      </c>
      <c r="E1076" s="45"/>
      <c r="F1076" s="83">
        <v>1810.79</v>
      </c>
      <c r="G1076" s="3">
        <f t="shared" si="797"/>
        <v>1521.0636</v>
      </c>
      <c r="H1076" s="3">
        <f t="shared" si="800"/>
        <v>1360.0843689999999</v>
      </c>
      <c r="I1076" s="3">
        <f t="shared" si="801"/>
        <v>1142.4708699599998</v>
      </c>
      <c r="J1076" s="41">
        <f t="shared" si="802"/>
        <v>1629.711</v>
      </c>
      <c r="K1076" s="41">
        <f t="shared" si="798"/>
        <v>1629.711</v>
      </c>
      <c r="L1076" s="41">
        <f t="shared" si="803"/>
        <v>1448.6320000000001</v>
      </c>
      <c r="M1076" s="41">
        <f t="shared" si="804"/>
        <v>1617.03547</v>
      </c>
      <c r="N1076" s="2">
        <f t="shared" si="805"/>
        <v>1487.9261429999999</v>
      </c>
      <c r="O1076" s="41">
        <f t="shared" si="806"/>
        <v>1339.9846</v>
      </c>
      <c r="P1076" s="74">
        <f t="shared" si="799"/>
        <v>1387.0651399999997</v>
      </c>
      <c r="Q1076" s="74" t="e">
        <f>+#REF!</f>
        <v>#REF!</v>
      </c>
      <c r="R1076" s="74">
        <f t="shared" si="759"/>
        <v>1617.03547</v>
      </c>
    </row>
    <row r="1077" spans="1:18" s="29" customFormat="1" ht="12" hidden="1" customHeight="1" x14ac:dyDescent="0.2">
      <c r="A1077" s="6"/>
      <c r="B1077" s="46"/>
      <c r="C1077" s="45" t="s">
        <v>132</v>
      </c>
      <c r="D1077" s="56" t="s">
        <v>140</v>
      </c>
      <c r="E1077" s="45"/>
      <c r="F1077" s="83">
        <v>182.76</v>
      </c>
      <c r="G1077" s="3">
        <f t="shared" si="797"/>
        <v>153.51839999999999</v>
      </c>
      <c r="H1077" s="3">
        <f t="shared" si="800"/>
        <v>137.27103599999998</v>
      </c>
      <c r="I1077" s="3">
        <f t="shared" si="801"/>
        <v>115.30767023999999</v>
      </c>
      <c r="J1077" s="41">
        <f t="shared" si="802"/>
        <v>164.48400000000001</v>
      </c>
      <c r="K1077" s="41">
        <f t="shared" si="798"/>
        <v>164.48400000000001</v>
      </c>
      <c r="L1077" s="41">
        <f t="shared" si="803"/>
        <v>146.208</v>
      </c>
      <c r="M1077" s="41">
        <f t="shared" si="804"/>
        <v>163.20468</v>
      </c>
      <c r="N1077" s="2">
        <f t="shared" si="805"/>
        <v>150.173892</v>
      </c>
      <c r="O1077" s="41">
        <f t="shared" si="806"/>
        <v>135.2424</v>
      </c>
      <c r="P1077" s="74">
        <f t="shared" si="799"/>
        <v>139.99415999999997</v>
      </c>
      <c r="Q1077" s="74" t="e">
        <f>+#REF!</f>
        <v>#REF!</v>
      </c>
      <c r="R1077" s="74">
        <f t="shared" si="759"/>
        <v>163.20468</v>
      </c>
    </row>
    <row r="1078" spans="1:18" s="29" customFormat="1" ht="12" hidden="1" customHeight="1" x14ac:dyDescent="0.2">
      <c r="A1078" s="6"/>
      <c r="B1078" s="46"/>
      <c r="C1078" s="45" t="s">
        <v>242</v>
      </c>
      <c r="D1078" s="56" t="s">
        <v>243</v>
      </c>
      <c r="E1078" s="45"/>
      <c r="F1078" s="83">
        <v>664.67</v>
      </c>
      <c r="G1078" s="3">
        <f t="shared" si="797"/>
        <v>558.32279999999992</v>
      </c>
      <c r="H1078" s="3">
        <f t="shared" si="800"/>
        <v>499.23363699999999</v>
      </c>
      <c r="I1078" s="3">
        <f t="shared" si="801"/>
        <v>419.35625507999993</v>
      </c>
      <c r="J1078" s="41">
        <f t="shared" si="802"/>
        <v>598.20299999999997</v>
      </c>
      <c r="K1078" s="41">
        <f t="shared" si="798"/>
        <v>598.20299999999997</v>
      </c>
      <c r="L1078" s="41">
        <f t="shared" si="803"/>
        <v>531.73599999999999</v>
      </c>
      <c r="M1078" s="41">
        <f t="shared" si="804"/>
        <v>593.55030999999997</v>
      </c>
      <c r="N1078" s="2">
        <f t="shared" si="805"/>
        <v>546.15933899999993</v>
      </c>
      <c r="O1078" s="41">
        <f t="shared" si="806"/>
        <v>491.85579999999999</v>
      </c>
      <c r="P1078" s="74">
        <f t="shared" si="799"/>
        <v>509.1372199999999</v>
      </c>
      <c r="Q1078" s="74" t="e">
        <f>+#REF!</f>
        <v>#REF!</v>
      </c>
      <c r="R1078" s="74">
        <f t="shared" si="759"/>
        <v>593.55030999999997</v>
      </c>
    </row>
    <row r="1079" spans="1:18" s="29" customFormat="1" ht="12" hidden="1" customHeight="1" x14ac:dyDescent="0.2">
      <c r="A1079" s="6"/>
      <c r="B1079" s="46"/>
      <c r="C1079" s="45" t="s">
        <v>488</v>
      </c>
      <c r="D1079" s="56" t="s">
        <v>247</v>
      </c>
      <c r="E1079" s="45">
        <v>50590</v>
      </c>
      <c r="F1079" s="83">
        <v>8937.89</v>
      </c>
      <c r="G1079" s="47">
        <f t="shared" si="797"/>
        <v>7507.8275999999996</v>
      </c>
      <c r="H1079" s="47">
        <f t="shared" si="800"/>
        <v>6713.2491789999995</v>
      </c>
      <c r="I1079" s="47">
        <f t="shared" si="801"/>
        <v>5639.1293103600001</v>
      </c>
      <c r="J1079" s="47">
        <f t="shared" si="802"/>
        <v>8044.1009999999997</v>
      </c>
      <c r="K1079" s="47">
        <f t="shared" si="798"/>
        <v>8044.1009999999997</v>
      </c>
      <c r="L1079" s="47">
        <f t="shared" si="803"/>
        <v>7150.3119999999999</v>
      </c>
      <c r="M1079" s="47">
        <f t="shared" si="804"/>
        <v>7981.5357699999995</v>
      </c>
      <c r="N1079" s="2">
        <f t="shared" si="805"/>
        <v>7344.2642129999995</v>
      </c>
      <c r="O1079" s="41">
        <f t="shared" si="806"/>
        <v>6614.0385999999999</v>
      </c>
      <c r="P1079" s="74">
        <f t="shared" si="799"/>
        <v>6846.4237399999984</v>
      </c>
      <c r="Q1079" s="74" t="e">
        <f>+#REF!</f>
        <v>#REF!</v>
      </c>
      <c r="R1079" s="74">
        <f t="shared" si="759"/>
        <v>7981.5357699999995</v>
      </c>
    </row>
    <row r="1080" spans="1:18" s="29" customFormat="1" ht="12" hidden="1" customHeight="1" x14ac:dyDescent="0.2">
      <c r="A1080" s="6"/>
      <c r="B1080" s="46"/>
      <c r="C1080" s="45" t="s">
        <v>296</v>
      </c>
      <c r="D1080" s="56" t="s">
        <v>249</v>
      </c>
      <c r="E1080" s="45"/>
      <c r="F1080" s="83">
        <v>368.86</v>
      </c>
      <c r="G1080" s="47">
        <f t="shared" si="797"/>
        <v>309.8424</v>
      </c>
      <c r="H1080" s="47">
        <f t="shared" si="800"/>
        <v>277.050746</v>
      </c>
      <c r="I1080" s="47">
        <f t="shared" si="801"/>
        <v>232.72262663999999</v>
      </c>
      <c r="J1080" s="47">
        <f t="shared" si="802"/>
        <v>331.97400000000005</v>
      </c>
      <c r="K1080" s="47">
        <f t="shared" si="798"/>
        <v>331.97400000000005</v>
      </c>
      <c r="L1080" s="47">
        <f t="shared" si="803"/>
        <v>295.08800000000002</v>
      </c>
      <c r="M1080" s="47">
        <f t="shared" si="804"/>
        <v>329.39198000000005</v>
      </c>
      <c r="N1080" s="2">
        <f t="shared" si="805"/>
        <v>303.09226200000001</v>
      </c>
      <c r="O1080" s="41">
        <f t="shared" si="806"/>
        <v>272.95640000000003</v>
      </c>
      <c r="P1080" s="74">
        <f t="shared" si="799"/>
        <v>282.54675999999995</v>
      </c>
      <c r="Q1080" s="74" t="e">
        <f>+#REF!</f>
        <v>#REF!</v>
      </c>
      <c r="R1080" s="74">
        <f t="shared" si="759"/>
        <v>329.39198000000005</v>
      </c>
    </row>
    <row r="1081" spans="1:18" s="29" customFormat="1" ht="12" hidden="1" customHeight="1" x14ac:dyDescent="0.2">
      <c r="A1081" s="6"/>
      <c r="B1081" s="46"/>
      <c r="C1081" s="45"/>
      <c r="D1081" s="56"/>
      <c r="E1081" s="45"/>
      <c r="F1081" s="82"/>
      <c r="G1081" s="3"/>
      <c r="H1081" s="3"/>
      <c r="I1081" s="3"/>
      <c r="J1081" s="41"/>
      <c r="K1081" s="41"/>
      <c r="L1081" s="41"/>
      <c r="M1081" s="41"/>
      <c r="N1081" s="2"/>
      <c r="O1081" s="41"/>
      <c r="P1081" s="74"/>
      <c r="Q1081" s="74"/>
      <c r="R1081" s="74"/>
    </row>
    <row r="1082" spans="1:18" s="29" customFormat="1" ht="12" hidden="1" customHeight="1" x14ac:dyDescent="0.2">
      <c r="A1082" s="6"/>
      <c r="C1082" s="45"/>
      <c r="D1082" s="56"/>
      <c r="E1082" s="45"/>
      <c r="F1082" s="82"/>
      <c r="G1082" s="3"/>
      <c r="H1082" s="3"/>
      <c r="I1082" s="3"/>
      <c r="J1082" s="41"/>
      <c r="K1082" s="41"/>
      <c r="L1082" s="41"/>
      <c r="M1082" s="41"/>
      <c r="N1082" s="2"/>
      <c r="O1082" s="41"/>
      <c r="P1082" s="74"/>
      <c r="Q1082" s="74"/>
      <c r="R1082" s="74"/>
    </row>
    <row r="1083" spans="1:18" s="29" customFormat="1" ht="12" x14ac:dyDescent="0.2">
      <c r="A1083" s="6">
        <v>287</v>
      </c>
      <c r="B1083" s="46" t="s">
        <v>489</v>
      </c>
      <c r="C1083" s="45" t="s">
        <v>268</v>
      </c>
      <c r="D1083" s="56" t="s">
        <v>18</v>
      </c>
      <c r="E1083" s="45">
        <v>51040</v>
      </c>
      <c r="F1083" s="91">
        <v>1320.08</v>
      </c>
      <c r="G1083" s="3">
        <f t="shared" ref="G1083:G1088" si="807">+F1083*0.84</f>
        <v>1108.8671999999999</v>
      </c>
      <c r="H1083" s="2">
        <f>+F1083*0.7287</f>
        <v>961.94229599999994</v>
      </c>
      <c r="I1083" s="2">
        <f>+F1083*0.692</f>
        <v>913.49535999999989</v>
      </c>
      <c r="J1083" s="2">
        <f>+F1083*0.89</f>
        <v>1174.8712</v>
      </c>
      <c r="K1083" s="41">
        <f t="shared" ref="K1083:K1088" si="808">+F1083*0.9</f>
        <v>1188.0719999999999</v>
      </c>
      <c r="L1083" s="2">
        <f>+F1083*0.789</f>
        <v>1041.54312</v>
      </c>
      <c r="M1083" s="67">
        <f>0.885*F1083</f>
        <v>1168.2708</v>
      </c>
      <c r="N1083" s="2">
        <f>+F1083*0.26</f>
        <v>343.2208</v>
      </c>
      <c r="O1083" s="41">
        <f>+F1083*0.8217</f>
        <v>1084.709736</v>
      </c>
      <c r="P1083" s="74">
        <f t="shared" ref="P1083:P1088" si="809">+F1083*76.6%</f>
        <v>1011.1812799999998</v>
      </c>
      <c r="Q1083" s="74">
        <f>MIN(H1083:P1083)</f>
        <v>343.2208</v>
      </c>
      <c r="R1083" s="74">
        <f>MAX(H1083:P1083)</f>
        <v>1188.0719999999999</v>
      </c>
    </row>
    <row r="1084" spans="1:18" s="29" customFormat="1" ht="12" hidden="1" customHeight="1" x14ac:dyDescent="0.2">
      <c r="A1084" s="6"/>
      <c r="B1084" s="46"/>
      <c r="C1084" s="45" t="s">
        <v>261</v>
      </c>
      <c r="D1084" s="56" t="s">
        <v>262</v>
      </c>
      <c r="E1084" s="45"/>
      <c r="F1084" s="83">
        <v>967.75</v>
      </c>
      <c r="G1084" s="3">
        <f t="shared" si="807"/>
        <v>812.91</v>
      </c>
      <c r="H1084" s="3">
        <f t="shared" ref="H1084:H1088" si="810">+F1084*75.11%</f>
        <v>726.877025</v>
      </c>
      <c r="I1084" s="3">
        <f t="shared" ref="I1084:I1088" si="811">+G1084*75.11%</f>
        <v>610.57670099999996</v>
      </c>
      <c r="J1084" s="41">
        <f>+F1084*0.9</f>
        <v>870.97500000000002</v>
      </c>
      <c r="K1084" s="41">
        <f t="shared" si="808"/>
        <v>870.97500000000002</v>
      </c>
      <c r="L1084" s="41">
        <f>+F1084*0.8</f>
        <v>774.2</v>
      </c>
      <c r="M1084" s="41">
        <f>89.3%*F1084</f>
        <v>864.20074999999997</v>
      </c>
      <c r="N1084" s="2">
        <f>+F1084*82.17%</f>
        <v>795.20017499999994</v>
      </c>
      <c r="O1084" s="41">
        <f>+F1084*0.74</f>
        <v>716.13499999999999</v>
      </c>
      <c r="P1084" s="74">
        <f t="shared" si="809"/>
        <v>741.29649999999992</v>
      </c>
      <c r="Q1084" s="74" t="e">
        <f>+#REF!</f>
        <v>#REF!</v>
      </c>
      <c r="R1084" s="74">
        <f t="shared" si="759"/>
        <v>864.20074999999997</v>
      </c>
    </row>
    <row r="1085" spans="1:18" s="29" customFormat="1" ht="12" hidden="1" customHeight="1" x14ac:dyDescent="0.2">
      <c r="A1085" s="6"/>
      <c r="B1085" s="46"/>
      <c r="C1085" s="45" t="s">
        <v>265</v>
      </c>
      <c r="D1085" s="56" t="s">
        <v>266</v>
      </c>
      <c r="E1085" s="45"/>
      <c r="F1085" s="83">
        <v>2563.27</v>
      </c>
      <c r="G1085" s="3">
        <f t="shared" si="807"/>
        <v>2153.1468</v>
      </c>
      <c r="H1085" s="3">
        <f t="shared" si="810"/>
        <v>1925.272097</v>
      </c>
      <c r="I1085" s="3">
        <f t="shared" si="811"/>
        <v>1617.2285614800001</v>
      </c>
      <c r="J1085" s="41">
        <f>+F1085*0.9</f>
        <v>2306.9430000000002</v>
      </c>
      <c r="K1085" s="41">
        <f t="shared" si="808"/>
        <v>2306.9430000000002</v>
      </c>
      <c r="L1085" s="41">
        <f>+F1085*0.8</f>
        <v>2050.616</v>
      </c>
      <c r="M1085" s="41">
        <f>89.3%*F1085</f>
        <v>2289.0001099999999</v>
      </c>
      <c r="N1085" s="2">
        <f>+F1085*82.17%</f>
        <v>2106.2389589999998</v>
      </c>
      <c r="O1085" s="41">
        <f>+F1085*0.74</f>
        <v>1896.8198</v>
      </c>
      <c r="P1085" s="74">
        <f t="shared" si="809"/>
        <v>1963.4648199999997</v>
      </c>
      <c r="Q1085" s="74" t="e">
        <f>+#REF!</f>
        <v>#REF!</v>
      </c>
      <c r="R1085" s="74">
        <f t="shared" si="759"/>
        <v>2289.0001099999999</v>
      </c>
    </row>
    <row r="1086" spans="1:18" s="29" customFormat="1" ht="12" hidden="1" customHeight="1" x14ac:dyDescent="0.2">
      <c r="A1086" s="6"/>
      <c r="B1086" s="46"/>
      <c r="C1086" s="45" t="s">
        <v>242</v>
      </c>
      <c r="D1086" s="56" t="s">
        <v>243</v>
      </c>
      <c r="E1086" s="45"/>
      <c r="F1086" s="83">
        <v>664.67</v>
      </c>
      <c r="G1086" s="3">
        <f t="shared" si="807"/>
        <v>558.32279999999992</v>
      </c>
      <c r="H1086" s="3">
        <f t="shared" si="810"/>
        <v>499.23363699999999</v>
      </c>
      <c r="I1086" s="3">
        <f t="shared" si="811"/>
        <v>419.35625507999993</v>
      </c>
      <c r="J1086" s="41">
        <f>+F1086*0.9</f>
        <v>598.20299999999997</v>
      </c>
      <c r="K1086" s="41">
        <f t="shared" si="808"/>
        <v>598.20299999999997</v>
      </c>
      <c r="L1086" s="41">
        <f>+F1086*0.8</f>
        <v>531.73599999999999</v>
      </c>
      <c r="M1086" s="41">
        <f>89.3%*F1086</f>
        <v>593.55030999999997</v>
      </c>
      <c r="N1086" s="2">
        <f>+F1086*82.17%</f>
        <v>546.15933899999993</v>
      </c>
      <c r="O1086" s="41">
        <f>+F1086*0.74</f>
        <v>491.85579999999999</v>
      </c>
      <c r="P1086" s="74">
        <f t="shared" si="809"/>
        <v>509.1372199999999</v>
      </c>
      <c r="Q1086" s="74" t="e">
        <f>+#REF!</f>
        <v>#REF!</v>
      </c>
      <c r="R1086" s="74">
        <f t="shared" si="759"/>
        <v>593.55030999999997</v>
      </c>
    </row>
    <row r="1087" spans="1:18" s="29" customFormat="1" ht="12" hidden="1" customHeight="1" x14ac:dyDescent="0.2">
      <c r="A1087" s="6"/>
      <c r="B1087" s="46"/>
      <c r="C1087" s="45" t="s">
        <v>489</v>
      </c>
      <c r="D1087" s="56" t="s">
        <v>247</v>
      </c>
      <c r="E1087" s="45">
        <v>51040</v>
      </c>
      <c r="F1087" s="83">
        <v>2880.02</v>
      </c>
      <c r="G1087" s="47">
        <f t="shared" si="807"/>
        <v>2419.2167999999997</v>
      </c>
      <c r="H1087" s="47">
        <f t="shared" si="810"/>
        <v>2163.1830220000002</v>
      </c>
      <c r="I1087" s="47">
        <f t="shared" si="811"/>
        <v>1817.0737384799997</v>
      </c>
      <c r="J1087" s="47">
        <f>+F1087*0.9</f>
        <v>2592.018</v>
      </c>
      <c r="K1087" s="47">
        <f t="shared" si="808"/>
        <v>2592.018</v>
      </c>
      <c r="L1087" s="47">
        <f>+F1087*0.8</f>
        <v>2304.0160000000001</v>
      </c>
      <c r="M1087" s="47">
        <f>89.3%*F1087</f>
        <v>2571.8578600000001</v>
      </c>
      <c r="N1087" s="2">
        <f>+F1087*82.17%</f>
        <v>2366.5124339999998</v>
      </c>
      <c r="O1087" s="41">
        <f>+F1087*0.74</f>
        <v>2131.2147999999997</v>
      </c>
      <c r="P1087" s="74">
        <f t="shared" si="809"/>
        <v>2206.0953199999999</v>
      </c>
      <c r="Q1087" s="74" t="e">
        <f>+#REF!</f>
        <v>#REF!</v>
      </c>
      <c r="R1087" s="74">
        <f t="shared" si="759"/>
        <v>2571.8578600000001</v>
      </c>
    </row>
    <row r="1088" spans="1:18" s="29" customFormat="1" ht="12" hidden="1" customHeight="1" x14ac:dyDescent="0.2">
      <c r="A1088" s="6"/>
      <c r="B1088" s="46"/>
      <c r="C1088" s="45" t="s">
        <v>395</v>
      </c>
      <c r="D1088" s="56" t="s">
        <v>249</v>
      </c>
      <c r="E1088" s="45"/>
      <c r="F1088" s="83">
        <v>637.5</v>
      </c>
      <c r="G1088" s="47">
        <f t="shared" si="807"/>
        <v>535.5</v>
      </c>
      <c r="H1088" s="47">
        <f t="shared" si="810"/>
        <v>478.82625000000002</v>
      </c>
      <c r="I1088" s="47">
        <f t="shared" si="811"/>
        <v>402.21404999999999</v>
      </c>
      <c r="J1088" s="47">
        <f>+F1088*0.9</f>
        <v>573.75</v>
      </c>
      <c r="K1088" s="47">
        <f t="shared" si="808"/>
        <v>573.75</v>
      </c>
      <c r="L1088" s="47">
        <f>+F1088*0.8</f>
        <v>510</v>
      </c>
      <c r="M1088" s="47">
        <f>89.3%*F1088</f>
        <v>569.28750000000002</v>
      </c>
      <c r="N1088" s="2">
        <f>+F1088*82.17%</f>
        <v>523.83375000000001</v>
      </c>
      <c r="O1088" s="41">
        <f>+F1088*0.74</f>
        <v>471.75</v>
      </c>
      <c r="P1088" s="74">
        <f t="shared" si="809"/>
        <v>488.32499999999993</v>
      </c>
      <c r="Q1088" s="74" t="e">
        <f>+#REF!</f>
        <v>#REF!</v>
      </c>
      <c r="R1088" s="74">
        <f t="shared" si="759"/>
        <v>569.28750000000002</v>
      </c>
    </row>
    <row r="1089" spans="1:18" s="29" customFormat="1" ht="12" hidden="1" customHeight="1" x14ac:dyDescent="0.2">
      <c r="A1089" s="6"/>
      <c r="B1089" s="46"/>
      <c r="C1089" s="45"/>
      <c r="D1089" s="56"/>
      <c r="E1089" s="45"/>
      <c r="F1089" s="82"/>
      <c r="G1089" s="3"/>
      <c r="H1089" s="3"/>
      <c r="I1089" s="3"/>
      <c r="J1089" s="41"/>
      <c r="K1089" s="41"/>
      <c r="L1089" s="41"/>
      <c r="M1089" s="41"/>
      <c r="N1089" s="2"/>
      <c r="O1089" s="41"/>
      <c r="P1089" s="74"/>
      <c r="Q1089" s="74"/>
      <c r="R1089" s="74"/>
    </row>
    <row r="1090" spans="1:18" s="29" customFormat="1" ht="12" hidden="1" customHeight="1" x14ac:dyDescent="0.2">
      <c r="A1090" s="6"/>
      <c r="C1090" s="45"/>
      <c r="D1090" s="56"/>
      <c r="E1090" s="45"/>
      <c r="F1090" s="82"/>
      <c r="G1090" s="3"/>
      <c r="H1090" s="3"/>
      <c r="I1090" s="3"/>
      <c r="J1090" s="41"/>
      <c r="K1090" s="41"/>
      <c r="L1090" s="41"/>
      <c r="M1090" s="41"/>
      <c r="N1090" s="2"/>
      <c r="O1090" s="41"/>
      <c r="P1090" s="74"/>
      <c r="Q1090" s="74"/>
      <c r="R1090" s="74"/>
    </row>
    <row r="1091" spans="1:18" s="29" customFormat="1" ht="12" x14ac:dyDescent="0.2">
      <c r="A1091" s="6">
        <v>288</v>
      </c>
      <c r="B1091" s="46" t="s">
        <v>490</v>
      </c>
      <c r="C1091" s="45" t="s">
        <v>268</v>
      </c>
      <c r="D1091" s="56" t="s">
        <v>18</v>
      </c>
      <c r="E1091" s="45">
        <v>52000</v>
      </c>
      <c r="F1091" s="91">
        <v>1176.3699999999999</v>
      </c>
      <c r="G1091" s="3">
        <f t="shared" ref="G1091:G1096" si="812">+F1091*0.84</f>
        <v>988.15079999999989</v>
      </c>
      <c r="H1091" s="2">
        <f>+F1091*0.7287</f>
        <v>857.22081899999989</v>
      </c>
      <c r="I1091" s="2">
        <f>+F1091*0.692</f>
        <v>814.0480399999999</v>
      </c>
      <c r="J1091" s="2">
        <f>+F1091*0.89</f>
        <v>1046.9693</v>
      </c>
      <c r="K1091" s="41">
        <f t="shared" ref="K1091:K1096" si="813">+F1091*0.9</f>
        <v>1058.7329999999999</v>
      </c>
      <c r="L1091" s="2">
        <f>+F1091*0.789</f>
        <v>928.1559299999999</v>
      </c>
      <c r="M1091" s="67">
        <f>0.885*F1091</f>
        <v>1041.08745</v>
      </c>
      <c r="N1091" s="2">
        <f>+F1091*0.26</f>
        <v>305.8562</v>
      </c>
      <c r="O1091" s="41">
        <f>+F1091*0.8217</f>
        <v>966.62322899999992</v>
      </c>
      <c r="P1091" s="74">
        <f t="shared" ref="P1091:P1096" si="814">+F1091*76.6%</f>
        <v>901.09941999999978</v>
      </c>
      <c r="Q1091" s="74">
        <f>MIN(H1091:P1091)</f>
        <v>305.8562</v>
      </c>
      <c r="R1091" s="74">
        <f>MAX(H1091:P1091)</f>
        <v>1058.7329999999999</v>
      </c>
    </row>
    <row r="1092" spans="1:18" s="29" customFormat="1" ht="12" hidden="1" customHeight="1" x14ac:dyDescent="0.2">
      <c r="A1092" s="6"/>
      <c r="B1092" s="46"/>
      <c r="C1092" s="45" t="s">
        <v>261</v>
      </c>
      <c r="D1092" s="56" t="s">
        <v>262</v>
      </c>
      <c r="E1092" s="45"/>
      <c r="F1092" s="83">
        <v>672.39</v>
      </c>
      <c r="G1092" s="3">
        <f t="shared" si="812"/>
        <v>564.80759999999998</v>
      </c>
      <c r="H1092" s="3">
        <f t="shared" ref="H1092:H1096" si="815">+F1092*75.11%</f>
        <v>505.032129</v>
      </c>
      <c r="I1092" s="3">
        <f t="shared" ref="I1092:I1096" si="816">+G1092*75.11%</f>
        <v>424.22698836000001</v>
      </c>
      <c r="J1092" s="41">
        <f>+F1092*0.9</f>
        <v>605.15099999999995</v>
      </c>
      <c r="K1092" s="41">
        <f t="shared" si="813"/>
        <v>605.15099999999995</v>
      </c>
      <c r="L1092" s="41">
        <f>+F1092*0.8</f>
        <v>537.91200000000003</v>
      </c>
      <c r="M1092" s="41">
        <f>89.3%*F1092</f>
        <v>600.44426999999996</v>
      </c>
      <c r="N1092" s="2">
        <f>+F1092*82.17%</f>
        <v>552.50286299999993</v>
      </c>
      <c r="O1092" s="41">
        <f>+F1092*0.74</f>
        <v>497.5686</v>
      </c>
      <c r="P1092" s="74">
        <f t="shared" si="814"/>
        <v>515.05073999999991</v>
      </c>
      <c r="Q1092" s="74" t="e">
        <f>+#REF!</f>
        <v>#REF!</v>
      </c>
      <c r="R1092" s="74">
        <f t="shared" si="759"/>
        <v>600.44426999999996</v>
      </c>
    </row>
    <row r="1093" spans="1:18" s="29" customFormat="1" ht="12" hidden="1" customHeight="1" x14ac:dyDescent="0.2">
      <c r="A1093" s="6"/>
      <c r="B1093" s="46"/>
      <c r="C1093" s="45" t="s">
        <v>265</v>
      </c>
      <c r="D1093" s="56" t="s">
        <v>266</v>
      </c>
      <c r="E1093" s="45"/>
      <c r="F1093" s="83">
        <v>777.81</v>
      </c>
      <c r="G1093" s="3">
        <f t="shared" si="812"/>
        <v>653.36039999999991</v>
      </c>
      <c r="H1093" s="3">
        <f t="shared" si="815"/>
        <v>584.21309099999996</v>
      </c>
      <c r="I1093" s="3">
        <f t="shared" si="816"/>
        <v>490.73899643999994</v>
      </c>
      <c r="J1093" s="41">
        <f>+F1093*0.9</f>
        <v>700.029</v>
      </c>
      <c r="K1093" s="41">
        <f t="shared" si="813"/>
        <v>700.029</v>
      </c>
      <c r="L1093" s="41">
        <f>+F1093*0.8</f>
        <v>622.24800000000005</v>
      </c>
      <c r="M1093" s="41">
        <f>89.3%*F1093</f>
        <v>694.58432999999991</v>
      </c>
      <c r="N1093" s="2">
        <f>+F1093*82.17%</f>
        <v>639.12647699999991</v>
      </c>
      <c r="O1093" s="41">
        <f>+F1093*0.74</f>
        <v>575.57939999999996</v>
      </c>
      <c r="P1093" s="74">
        <f t="shared" si="814"/>
        <v>595.80245999999988</v>
      </c>
      <c r="Q1093" s="74" t="e">
        <f>+#REF!</f>
        <v>#REF!</v>
      </c>
      <c r="R1093" s="74">
        <f t="shared" ref="R1093:R1153" si="817">+M1093</f>
        <v>694.58432999999991</v>
      </c>
    </row>
    <row r="1094" spans="1:18" s="29" customFormat="1" ht="12" hidden="1" customHeight="1" x14ac:dyDescent="0.2">
      <c r="A1094" s="6"/>
      <c r="B1094" s="46"/>
      <c r="C1094" s="45" t="s">
        <v>242</v>
      </c>
      <c r="D1094" s="56" t="s">
        <v>243</v>
      </c>
      <c r="E1094" s="45"/>
      <c r="F1094" s="83">
        <v>664.67</v>
      </c>
      <c r="G1094" s="3">
        <f t="shared" si="812"/>
        <v>558.32279999999992</v>
      </c>
      <c r="H1094" s="3">
        <f t="shared" si="815"/>
        <v>499.23363699999999</v>
      </c>
      <c r="I1094" s="3">
        <f t="shared" si="816"/>
        <v>419.35625507999993</v>
      </c>
      <c r="J1094" s="41">
        <f>+F1094*0.9</f>
        <v>598.20299999999997</v>
      </c>
      <c r="K1094" s="41">
        <f t="shared" si="813"/>
        <v>598.20299999999997</v>
      </c>
      <c r="L1094" s="41">
        <f>+F1094*0.8</f>
        <v>531.73599999999999</v>
      </c>
      <c r="M1094" s="41">
        <f>89.3%*F1094</f>
        <v>593.55030999999997</v>
      </c>
      <c r="N1094" s="2">
        <f>+F1094*82.17%</f>
        <v>546.15933899999993</v>
      </c>
      <c r="O1094" s="41">
        <f>+F1094*0.74</f>
        <v>491.85579999999999</v>
      </c>
      <c r="P1094" s="74">
        <f t="shared" si="814"/>
        <v>509.1372199999999</v>
      </c>
      <c r="Q1094" s="74" t="e">
        <f>+#REF!</f>
        <v>#REF!</v>
      </c>
      <c r="R1094" s="74">
        <f t="shared" si="817"/>
        <v>593.55030999999997</v>
      </c>
    </row>
    <row r="1095" spans="1:18" s="29" customFormat="1" ht="12" hidden="1" customHeight="1" x14ac:dyDescent="0.2">
      <c r="A1095" s="6"/>
      <c r="B1095" s="46"/>
      <c r="C1095" s="45" t="s">
        <v>491</v>
      </c>
      <c r="D1095" s="56" t="s">
        <v>247</v>
      </c>
      <c r="E1095" s="45">
        <v>5200</v>
      </c>
      <c r="F1095" s="83">
        <v>3212.33</v>
      </c>
      <c r="G1095" s="47">
        <f t="shared" si="812"/>
        <v>2698.3571999999999</v>
      </c>
      <c r="H1095" s="47">
        <f t="shared" si="815"/>
        <v>2412.7810629999999</v>
      </c>
      <c r="I1095" s="47">
        <f t="shared" si="816"/>
        <v>2026.7360929199999</v>
      </c>
      <c r="J1095" s="47">
        <f>+F1095*0.9</f>
        <v>2891.0970000000002</v>
      </c>
      <c r="K1095" s="47">
        <f t="shared" si="813"/>
        <v>2891.0970000000002</v>
      </c>
      <c r="L1095" s="47">
        <f>+F1095*0.8</f>
        <v>2569.864</v>
      </c>
      <c r="M1095" s="47">
        <f>89.3%*F1095</f>
        <v>2868.61069</v>
      </c>
      <c r="N1095" s="2">
        <f>+F1095*82.17%</f>
        <v>2639.5715609999997</v>
      </c>
      <c r="O1095" s="41">
        <f>+F1095*0.74</f>
        <v>2377.1241999999997</v>
      </c>
      <c r="P1095" s="74">
        <f t="shared" si="814"/>
        <v>2460.6447799999996</v>
      </c>
      <c r="Q1095" s="74" t="e">
        <f>+#REF!</f>
        <v>#REF!</v>
      </c>
      <c r="R1095" s="74">
        <f t="shared" si="817"/>
        <v>2868.61069</v>
      </c>
    </row>
    <row r="1096" spans="1:18" s="29" customFormat="1" ht="12" hidden="1" customHeight="1" x14ac:dyDescent="0.2">
      <c r="A1096" s="6"/>
      <c r="B1096" s="46"/>
      <c r="C1096" s="45" t="s">
        <v>289</v>
      </c>
      <c r="D1096" s="56" t="s">
        <v>249</v>
      </c>
      <c r="E1096" s="45"/>
      <c r="F1096" s="83">
        <v>669.71</v>
      </c>
      <c r="G1096" s="47">
        <f t="shared" si="812"/>
        <v>562.55640000000005</v>
      </c>
      <c r="H1096" s="47">
        <f t="shared" si="815"/>
        <v>503.019181</v>
      </c>
      <c r="I1096" s="47">
        <f t="shared" si="816"/>
        <v>422.53611204000003</v>
      </c>
      <c r="J1096" s="47">
        <f>+F1096*0.9</f>
        <v>602.73900000000003</v>
      </c>
      <c r="K1096" s="47">
        <f t="shared" si="813"/>
        <v>602.73900000000003</v>
      </c>
      <c r="L1096" s="47">
        <f>+F1096*0.8</f>
        <v>535.76800000000003</v>
      </c>
      <c r="M1096" s="47">
        <f>89.3%*F1096</f>
        <v>598.05103000000008</v>
      </c>
      <c r="N1096" s="2">
        <f>+F1096*82.17%</f>
        <v>550.30070699999999</v>
      </c>
      <c r="O1096" s="41">
        <f>+F1096*0.74</f>
        <v>495.58539999999999</v>
      </c>
      <c r="P1096" s="74">
        <f t="shared" si="814"/>
        <v>512.99785999999995</v>
      </c>
      <c r="Q1096" s="74" t="e">
        <f>+#REF!</f>
        <v>#REF!</v>
      </c>
      <c r="R1096" s="74">
        <f t="shared" si="817"/>
        <v>598.05103000000008</v>
      </c>
    </row>
    <row r="1097" spans="1:18" s="29" customFormat="1" ht="12" hidden="1" customHeight="1" x14ac:dyDescent="0.2">
      <c r="A1097" s="6"/>
      <c r="B1097" s="46"/>
      <c r="C1097" s="45"/>
      <c r="D1097" s="56"/>
      <c r="E1097" s="45"/>
      <c r="F1097" s="82"/>
      <c r="G1097" s="3"/>
      <c r="H1097" s="3"/>
      <c r="I1097" s="3"/>
      <c r="J1097" s="41"/>
      <c r="K1097" s="41"/>
      <c r="L1097" s="41"/>
      <c r="M1097" s="41"/>
      <c r="N1097" s="2"/>
      <c r="O1097" s="41"/>
      <c r="P1097" s="74"/>
      <c r="Q1097" s="74"/>
      <c r="R1097" s="74"/>
    </row>
    <row r="1098" spans="1:18" s="29" customFormat="1" ht="12" hidden="1" customHeight="1" x14ac:dyDescent="0.2">
      <c r="A1098" s="6"/>
      <c r="C1098" s="45"/>
      <c r="D1098" s="56"/>
      <c r="E1098" s="45"/>
      <c r="F1098" s="82"/>
      <c r="G1098" s="3"/>
      <c r="H1098" s="3"/>
      <c r="I1098" s="3"/>
      <c r="J1098" s="41"/>
      <c r="K1098" s="41"/>
      <c r="L1098" s="41"/>
      <c r="M1098" s="41"/>
      <c r="N1098" s="2"/>
      <c r="O1098" s="41"/>
      <c r="P1098" s="74"/>
      <c r="Q1098" s="74"/>
      <c r="R1098" s="74"/>
    </row>
    <row r="1099" spans="1:18" s="29" customFormat="1" ht="24" x14ac:dyDescent="0.2">
      <c r="A1099" s="6">
        <v>289</v>
      </c>
      <c r="B1099" s="46" t="s">
        <v>492</v>
      </c>
      <c r="C1099" s="45" t="s">
        <v>268</v>
      </c>
      <c r="D1099" s="56" t="s">
        <v>18</v>
      </c>
      <c r="E1099" s="45">
        <v>52005</v>
      </c>
      <c r="F1099" s="91">
        <v>1960.64</v>
      </c>
      <c r="G1099" s="3">
        <f t="shared" ref="G1099:G1105" si="818">+F1099*0.84</f>
        <v>1646.9376</v>
      </c>
      <c r="H1099" s="2">
        <f>+F1099*0.7287</f>
        <v>1428.7183680000001</v>
      </c>
      <c r="I1099" s="2">
        <f>+F1099*0.692</f>
        <v>1356.76288</v>
      </c>
      <c r="J1099" s="2">
        <f>+F1099*0.89</f>
        <v>1744.9696000000001</v>
      </c>
      <c r="K1099" s="41">
        <f t="shared" ref="K1099:K1105" si="819">+F1099*0.9</f>
        <v>1764.576</v>
      </c>
      <c r="L1099" s="2">
        <f>+F1099*0.789</f>
        <v>1546.94496</v>
      </c>
      <c r="M1099" s="67">
        <f>0.885*F1099</f>
        <v>1735.1664000000001</v>
      </c>
      <c r="N1099" s="2">
        <f>+F1099*0.26</f>
        <v>509.76640000000003</v>
      </c>
      <c r="O1099" s="41">
        <f>+F1099*0.8217</f>
        <v>1611.057888</v>
      </c>
      <c r="P1099" s="76">
        <f t="shared" ref="P1099:P1105" si="820">+F1099*76.6%</f>
        <v>1501.85024</v>
      </c>
      <c r="Q1099" s="74">
        <f>MIN(H1099:P1099)</f>
        <v>509.76640000000003</v>
      </c>
      <c r="R1099" s="74">
        <f>MAX(H1099:P1099)</f>
        <v>1764.576</v>
      </c>
    </row>
    <row r="1100" spans="1:18" s="29" customFormat="1" ht="12" hidden="1" customHeight="1" x14ac:dyDescent="0.2">
      <c r="A1100" s="6"/>
      <c r="B1100" s="46"/>
      <c r="C1100" s="45" t="s">
        <v>261</v>
      </c>
      <c r="D1100" s="56" t="s">
        <v>262</v>
      </c>
      <c r="E1100" s="45"/>
      <c r="F1100" s="83">
        <v>449.18</v>
      </c>
      <c r="G1100" s="3">
        <f t="shared" si="818"/>
        <v>377.31119999999999</v>
      </c>
      <c r="H1100" s="3">
        <f t="shared" ref="H1100:H1105" si="821">+F1100*75.11%</f>
        <v>337.379098</v>
      </c>
      <c r="I1100" s="3">
        <f t="shared" ref="I1100:I1105" si="822">+G1100*75.11%</f>
        <v>283.39844231999996</v>
      </c>
      <c r="J1100" s="41">
        <f t="shared" ref="J1100:J1105" si="823">+F1100*0.9</f>
        <v>404.262</v>
      </c>
      <c r="K1100" s="41">
        <f t="shared" si="819"/>
        <v>404.262</v>
      </c>
      <c r="L1100" s="41">
        <f t="shared" ref="L1100:L1105" si="824">+F1100*0.8</f>
        <v>359.34400000000005</v>
      </c>
      <c r="M1100" s="41">
        <f t="shared" ref="M1100:M1105" si="825">89.3%*F1100</f>
        <v>401.11774000000003</v>
      </c>
      <c r="N1100" s="2">
        <f t="shared" ref="N1100:N1105" si="826">+F1100*82.17%</f>
        <v>369.091206</v>
      </c>
      <c r="O1100" s="41">
        <f t="shared" ref="O1100:O1105" si="827">+F1100*0.74</f>
        <v>332.39319999999998</v>
      </c>
      <c r="P1100" s="74">
        <f t="shared" si="820"/>
        <v>344.07187999999996</v>
      </c>
      <c r="Q1100" s="74" t="e">
        <f>+#REF!</f>
        <v>#REF!</v>
      </c>
      <c r="R1100" s="74">
        <f t="shared" si="817"/>
        <v>401.11774000000003</v>
      </c>
    </row>
    <row r="1101" spans="1:18" s="29" customFormat="1" ht="12" hidden="1" customHeight="1" x14ac:dyDescent="0.2">
      <c r="A1101" s="6"/>
      <c r="B1101" s="46"/>
      <c r="C1101" s="45" t="s">
        <v>265</v>
      </c>
      <c r="D1101" s="56" t="s">
        <v>266</v>
      </c>
      <c r="E1101" s="45"/>
      <c r="F1101" s="83">
        <v>1455.24</v>
      </c>
      <c r="G1101" s="3">
        <f t="shared" si="818"/>
        <v>1222.4015999999999</v>
      </c>
      <c r="H1101" s="3">
        <f t="shared" si="821"/>
        <v>1093.0307640000001</v>
      </c>
      <c r="I1101" s="3">
        <f t="shared" si="822"/>
        <v>918.14584175999994</v>
      </c>
      <c r="J1101" s="41">
        <f t="shared" si="823"/>
        <v>1309.7160000000001</v>
      </c>
      <c r="K1101" s="41">
        <f t="shared" si="819"/>
        <v>1309.7160000000001</v>
      </c>
      <c r="L1101" s="41">
        <f t="shared" si="824"/>
        <v>1164.192</v>
      </c>
      <c r="M1101" s="41">
        <f t="shared" si="825"/>
        <v>1299.5293200000001</v>
      </c>
      <c r="N1101" s="2">
        <f t="shared" si="826"/>
        <v>1195.770708</v>
      </c>
      <c r="O1101" s="41">
        <f t="shared" si="827"/>
        <v>1076.8776</v>
      </c>
      <c r="P1101" s="74">
        <f t="shared" si="820"/>
        <v>1114.7138399999999</v>
      </c>
      <c r="Q1101" s="74" t="e">
        <f>+#REF!</f>
        <v>#REF!</v>
      </c>
      <c r="R1101" s="74">
        <f t="shared" si="817"/>
        <v>1299.5293200000001</v>
      </c>
    </row>
    <row r="1102" spans="1:18" s="29" customFormat="1" ht="12" hidden="1" customHeight="1" x14ac:dyDescent="0.2">
      <c r="A1102" s="6"/>
      <c r="B1102" s="46"/>
      <c r="C1102" s="45" t="s">
        <v>132</v>
      </c>
      <c r="D1102" s="56" t="s">
        <v>140</v>
      </c>
      <c r="E1102" s="45"/>
      <c r="F1102" s="83">
        <v>465.9</v>
      </c>
      <c r="G1102" s="3">
        <f t="shared" si="818"/>
        <v>391.35599999999999</v>
      </c>
      <c r="H1102" s="3">
        <f t="shared" si="821"/>
        <v>349.93748999999997</v>
      </c>
      <c r="I1102" s="3">
        <f t="shared" si="822"/>
        <v>293.94749159999998</v>
      </c>
      <c r="J1102" s="41">
        <f t="shared" si="823"/>
        <v>419.31</v>
      </c>
      <c r="K1102" s="41">
        <f t="shared" si="819"/>
        <v>419.31</v>
      </c>
      <c r="L1102" s="41">
        <f t="shared" si="824"/>
        <v>372.72</v>
      </c>
      <c r="M1102" s="41">
        <f t="shared" si="825"/>
        <v>416.0487</v>
      </c>
      <c r="N1102" s="2">
        <f t="shared" si="826"/>
        <v>382.83002999999997</v>
      </c>
      <c r="O1102" s="41">
        <f t="shared" si="827"/>
        <v>344.76599999999996</v>
      </c>
      <c r="P1102" s="74">
        <f t="shared" si="820"/>
        <v>356.87939999999992</v>
      </c>
      <c r="Q1102" s="74" t="e">
        <f>+#REF!</f>
        <v>#REF!</v>
      </c>
      <c r="R1102" s="74">
        <f t="shared" si="817"/>
        <v>416.0487</v>
      </c>
    </row>
    <row r="1103" spans="1:18" s="29" customFormat="1" ht="12" hidden="1" customHeight="1" x14ac:dyDescent="0.2">
      <c r="A1103" s="6"/>
      <c r="B1103" s="46"/>
      <c r="C1103" s="45" t="s">
        <v>242</v>
      </c>
      <c r="D1103" s="56" t="s">
        <v>243</v>
      </c>
      <c r="E1103" s="45"/>
      <c r="F1103" s="83">
        <v>664.67</v>
      </c>
      <c r="G1103" s="3">
        <f t="shared" si="818"/>
        <v>558.32279999999992</v>
      </c>
      <c r="H1103" s="3">
        <f t="shared" si="821"/>
        <v>499.23363699999999</v>
      </c>
      <c r="I1103" s="3">
        <f t="shared" si="822"/>
        <v>419.35625507999993</v>
      </c>
      <c r="J1103" s="41">
        <f t="shared" si="823"/>
        <v>598.20299999999997</v>
      </c>
      <c r="K1103" s="41">
        <f t="shared" si="819"/>
        <v>598.20299999999997</v>
      </c>
      <c r="L1103" s="41">
        <f t="shared" si="824"/>
        <v>531.73599999999999</v>
      </c>
      <c r="M1103" s="41">
        <f t="shared" si="825"/>
        <v>593.55030999999997</v>
      </c>
      <c r="N1103" s="2">
        <f t="shared" si="826"/>
        <v>546.15933899999993</v>
      </c>
      <c r="O1103" s="41">
        <f t="shared" si="827"/>
        <v>491.85579999999999</v>
      </c>
      <c r="P1103" s="74">
        <f t="shared" si="820"/>
        <v>509.1372199999999</v>
      </c>
      <c r="Q1103" s="74" t="e">
        <f>+#REF!</f>
        <v>#REF!</v>
      </c>
      <c r="R1103" s="74">
        <f t="shared" si="817"/>
        <v>593.55030999999997</v>
      </c>
    </row>
    <row r="1104" spans="1:18" s="29" customFormat="1" ht="24" hidden="1" customHeight="1" x14ac:dyDescent="0.2">
      <c r="A1104" s="6"/>
      <c r="B1104" s="46"/>
      <c r="C1104" s="45" t="s">
        <v>492</v>
      </c>
      <c r="D1104" s="56" t="s">
        <v>247</v>
      </c>
      <c r="E1104" s="45">
        <v>52005</v>
      </c>
      <c r="F1104" s="83">
        <v>2880.02</v>
      </c>
      <c r="G1104" s="47">
        <f t="shared" si="818"/>
        <v>2419.2167999999997</v>
      </c>
      <c r="H1104" s="47">
        <f t="shared" si="821"/>
        <v>2163.1830220000002</v>
      </c>
      <c r="I1104" s="47">
        <f t="shared" si="822"/>
        <v>1817.0737384799997</v>
      </c>
      <c r="J1104" s="47">
        <f t="shared" si="823"/>
        <v>2592.018</v>
      </c>
      <c r="K1104" s="47">
        <f t="shared" si="819"/>
        <v>2592.018</v>
      </c>
      <c r="L1104" s="47">
        <f t="shared" si="824"/>
        <v>2304.0160000000001</v>
      </c>
      <c r="M1104" s="47">
        <f t="shared" si="825"/>
        <v>2571.8578600000001</v>
      </c>
      <c r="N1104" s="2">
        <f t="shared" si="826"/>
        <v>2366.5124339999998</v>
      </c>
      <c r="O1104" s="41">
        <f t="shared" si="827"/>
        <v>2131.2147999999997</v>
      </c>
      <c r="P1104" s="74">
        <f t="shared" si="820"/>
        <v>2206.0953199999999</v>
      </c>
      <c r="Q1104" s="74" t="e">
        <f>+#REF!</f>
        <v>#REF!</v>
      </c>
      <c r="R1104" s="74">
        <f t="shared" si="817"/>
        <v>2571.8578600000001</v>
      </c>
    </row>
    <row r="1105" spans="1:18" s="29" customFormat="1" ht="12" hidden="1" customHeight="1" x14ac:dyDescent="0.2">
      <c r="A1105" s="6"/>
      <c r="B1105" s="46"/>
      <c r="C1105" s="45" t="s">
        <v>296</v>
      </c>
      <c r="D1105" s="56" t="s">
        <v>249</v>
      </c>
      <c r="E1105" s="45"/>
      <c r="F1105" s="83">
        <v>341.53</v>
      </c>
      <c r="G1105" s="47">
        <f t="shared" si="818"/>
        <v>286.88519999999994</v>
      </c>
      <c r="H1105" s="47">
        <f t="shared" si="821"/>
        <v>256.52318299999996</v>
      </c>
      <c r="I1105" s="47">
        <f t="shared" si="822"/>
        <v>215.47947371999996</v>
      </c>
      <c r="J1105" s="47">
        <f t="shared" si="823"/>
        <v>307.37700000000001</v>
      </c>
      <c r="K1105" s="47">
        <f t="shared" si="819"/>
        <v>307.37700000000001</v>
      </c>
      <c r="L1105" s="47">
        <f t="shared" si="824"/>
        <v>273.22399999999999</v>
      </c>
      <c r="M1105" s="47">
        <f t="shared" si="825"/>
        <v>304.98629</v>
      </c>
      <c r="N1105" s="2">
        <f t="shared" si="826"/>
        <v>280.635201</v>
      </c>
      <c r="O1105" s="41">
        <f t="shared" si="827"/>
        <v>252.73219999999998</v>
      </c>
      <c r="P1105" s="74">
        <f t="shared" si="820"/>
        <v>261.61197999999996</v>
      </c>
      <c r="Q1105" s="74" t="e">
        <f>+#REF!</f>
        <v>#REF!</v>
      </c>
      <c r="R1105" s="74">
        <f t="shared" si="817"/>
        <v>304.98629</v>
      </c>
    </row>
    <row r="1106" spans="1:18" s="29" customFormat="1" ht="12" hidden="1" customHeight="1" x14ac:dyDescent="0.2">
      <c r="A1106" s="6"/>
      <c r="B1106" s="46"/>
      <c r="C1106" s="45"/>
      <c r="D1106" s="56"/>
      <c r="E1106" s="45"/>
      <c r="F1106" s="82"/>
      <c r="G1106" s="3"/>
      <c r="H1106" s="3"/>
      <c r="I1106" s="3"/>
      <c r="J1106" s="41"/>
      <c r="K1106" s="41"/>
      <c r="L1106" s="41"/>
      <c r="M1106" s="41"/>
      <c r="N1106" s="2"/>
      <c r="O1106" s="41"/>
      <c r="P1106" s="74"/>
      <c r="Q1106" s="74"/>
      <c r="R1106" s="74"/>
    </row>
    <row r="1107" spans="1:18" s="29" customFormat="1" ht="12" hidden="1" customHeight="1" x14ac:dyDescent="0.2">
      <c r="A1107" s="6"/>
      <c r="C1107" s="45"/>
      <c r="D1107" s="56"/>
      <c r="E1107" s="45"/>
      <c r="F1107" s="82"/>
      <c r="G1107" s="3"/>
      <c r="H1107" s="3"/>
      <c r="I1107" s="3"/>
      <c r="J1107" s="41"/>
      <c r="K1107" s="41"/>
      <c r="L1107" s="41"/>
      <c r="M1107" s="41"/>
      <c r="N1107" s="2"/>
      <c r="O1107" s="41"/>
      <c r="P1107" s="74"/>
      <c r="Q1107" s="74"/>
      <c r="R1107" s="74"/>
    </row>
    <row r="1108" spans="1:18" s="29" customFormat="1" ht="36" x14ac:dyDescent="0.2">
      <c r="A1108" s="6">
        <v>290</v>
      </c>
      <c r="B1108" s="46" t="s">
        <v>493</v>
      </c>
      <c r="C1108" s="45" t="s">
        <v>268</v>
      </c>
      <c r="D1108" s="56" t="s">
        <v>18</v>
      </c>
      <c r="E1108" s="45">
        <v>52214</v>
      </c>
      <c r="F1108" s="91">
        <v>1829.91</v>
      </c>
      <c r="G1108" s="3">
        <f t="shared" ref="G1108:G1114" si="828">+F1108*0.84</f>
        <v>1537.1243999999999</v>
      </c>
      <c r="H1108" s="2">
        <f>+F1108*0.7287</f>
        <v>1333.4554170000001</v>
      </c>
      <c r="I1108" s="2">
        <f>+F1108*0.692</f>
        <v>1266.29772</v>
      </c>
      <c r="J1108" s="2">
        <f>+F1108*0.89</f>
        <v>1628.6199000000001</v>
      </c>
      <c r="K1108" s="41">
        <f t="shared" ref="K1108:K1114" si="829">+F1108*0.9</f>
        <v>1646.9190000000001</v>
      </c>
      <c r="L1108" s="2">
        <f>+F1108*0.789</f>
        <v>1443.7989900000002</v>
      </c>
      <c r="M1108" s="67">
        <f>0.885*F1108</f>
        <v>1619.4703500000001</v>
      </c>
      <c r="N1108" s="2">
        <f>+F1108*0.26</f>
        <v>475.77660000000003</v>
      </c>
      <c r="O1108" s="41">
        <f>+F1108*0.8217</f>
        <v>1503.6370469999999</v>
      </c>
      <c r="P1108" s="76">
        <f t="shared" ref="P1108:P1114" si="830">+F1108*76.6%</f>
        <v>1401.7110599999999</v>
      </c>
      <c r="Q1108" s="74">
        <f>MIN(H1108:P1108)</f>
        <v>475.77660000000003</v>
      </c>
      <c r="R1108" s="74">
        <f>MAX(H1108:P1108)</f>
        <v>1646.9190000000001</v>
      </c>
    </row>
    <row r="1109" spans="1:18" s="29" customFormat="1" ht="12" hidden="1" customHeight="1" x14ac:dyDescent="0.2">
      <c r="A1109" s="6"/>
      <c r="B1109" s="46"/>
      <c r="C1109" s="45" t="s">
        <v>261</v>
      </c>
      <c r="D1109" s="56" t="s">
        <v>262</v>
      </c>
      <c r="E1109" s="45"/>
      <c r="F1109" s="83">
        <v>340.41</v>
      </c>
      <c r="G1109" s="3">
        <f t="shared" si="828"/>
        <v>285.94440000000003</v>
      </c>
      <c r="H1109" s="3">
        <f t="shared" ref="H1109:H1114" si="831">+F1109*75.11%</f>
        <v>255.68195100000003</v>
      </c>
      <c r="I1109" s="3">
        <f t="shared" ref="I1109:I1114" si="832">+G1109*75.11%</f>
        <v>214.77283884000002</v>
      </c>
      <c r="J1109" s="41">
        <f t="shared" ref="J1109:J1114" si="833">+F1109*0.9</f>
        <v>306.36900000000003</v>
      </c>
      <c r="K1109" s="41">
        <f t="shared" si="829"/>
        <v>306.36900000000003</v>
      </c>
      <c r="L1109" s="41">
        <f t="shared" ref="L1109:L1114" si="834">+F1109*0.8</f>
        <v>272.32800000000003</v>
      </c>
      <c r="M1109" s="41">
        <f t="shared" ref="M1109:M1114" si="835">89.3%*F1109</f>
        <v>303.98613</v>
      </c>
      <c r="N1109" s="2">
        <f t="shared" ref="N1109:N1114" si="836">+F1109*82.17%</f>
        <v>279.71489700000001</v>
      </c>
      <c r="O1109" s="41">
        <f t="shared" ref="O1109:O1114" si="837">+F1109*0.74</f>
        <v>251.9034</v>
      </c>
      <c r="P1109" s="74">
        <f t="shared" si="830"/>
        <v>260.75405999999998</v>
      </c>
      <c r="Q1109" s="74" t="e">
        <f>+#REF!</f>
        <v>#REF!</v>
      </c>
      <c r="R1109" s="74">
        <f t="shared" si="817"/>
        <v>303.98613</v>
      </c>
    </row>
    <row r="1110" spans="1:18" s="29" customFormat="1" ht="12" hidden="1" customHeight="1" x14ac:dyDescent="0.2">
      <c r="A1110" s="6"/>
      <c r="B1110" s="46"/>
      <c r="C1110" s="45" t="s">
        <v>265</v>
      </c>
      <c r="D1110" s="56" t="s">
        <v>266</v>
      </c>
      <c r="E1110" s="45"/>
      <c r="F1110" s="83">
        <v>1045.04</v>
      </c>
      <c r="G1110" s="3">
        <f t="shared" si="828"/>
        <v>877.83359999999993</v>
      </c>
      <c r="H1110" s="3">
        <f t="shared" si="831"/>
        <v>784.92954399999996</v>
      </c>
      <c r="I1110" s="3">
        <f t="shared" si="832"/>
        <v>659.34081695999998</v>
      </c>
      <c r="J1110" s="41">
        <f t="shared" si="833"/>
        <v>940.53599999999994</v>
      </c>
      <c r="K1110" s="41">
        <f t="shared" si="829"/>
        <v>940.53599999999994</v>
      </c>
      <c r="L1110" s="41">
        <f t="shared" si="834"/>
        <v>836.03200000000004</v>
      </c>
      <c r="M1110" s="41">
        <f t="shared" si="835"/>
        <v>933.22072000000003</v>
      </c>
      <c r="N1110" s="2">
        <f t="shared" si="836"/>
        <v>858.70936799999993</v>
      </c>
      <c r="O1110" s="41">
        <f t="shared" si="837"/>
        <v>773.32959999999991</v>
      </c>
      <c r="P1110" s="74">
        <f t="shared" si="830"/>
        <v>800.50063999999986</v>
      </c>
      <c r="Q1110" s="74" t="e">
        <f>+#REF!</f>
        <v>#REF!</v>
      </c>
      <c r="R1110" s="74">
        <f t="shared" si="817"/>
        <v>933.22072000000003</v>
      </c>
    </row>
    <row r="1111" spans="1:18" s="29" customFormat="1" ht="12" hidden="1" customHeight="1" x14ac:dyDescent="0.2">
      <c r="A1111" s="6"/>
      <c r="B1111" s="46"/>
      <c r="C1111" s="45" t="s">
        <v>463</v>
      </c>
      <c r="D1111" s="56" t="s">
        <v>49</v>
      </c>
      <c r="E1111" s="45"/>
      <c r="F1111" s="83">
        <v>1571.03</v>
      </c>
      <c r="G1111" s="3">
        <f t="shared" si="828"/>
        <v>1319.6651999999999</v>
      </c>
      <c r="H1111" s="3">
        <f t="shared" si="831"/>
        <v>1180.0006329999999</v>
      </c>
      <c r="I1111" s="3">
        <f t="shared" si="832"/>
        <v>991.20053171999996</v>
      </c>
      <c r="J1111" s="41">
        <f t="shared" si="833"/>
        <v>1413.9269999999999</v>
      </c>
      <c r="K1111" s="41">
        <f t="shared" si="829"/>
        <v>1413.9269999999999</v>
      </c>
      <c r="L1111" s="41">
        <f t="shared" si="834"/>
        <v>1256.8240000000001</v>
      </c>
      <c r="M1111" s="41">
        <f t="shared" si="835"/>
        <v>1402.9297899999999</v>
      </c>
      <c r="N1111" s="2">
        <f t="shared" si="836"/>
        <v>1290.9153509999999</v>
      </c>
      <c r="O1111" s="41">
        <f t="shared" si="837"/>
        <v>1162.5622000000001</v>
      </c>
      <c r="P1111" s="74">
        <f t="shared" si="830"/>
        <v>1203.4089799999999</v>
      </c>
      <c r="Q1111" s="74" t="e">
        <f>+#REF!</f>
        <v>#REF!</v>
      </c>
      <c r="R1111" s="74">
        <f t="shared" si="817"/>
        <v>1402.9297899999999</v>
      </c>
    </row>
    <row r="1112" spans="1:18" s="29" customFormat="1" ht="12" hidden="1" customHeight="1" x14ac:dyDescent="0.2">
      <c r="A1112" s="6"/>
      <c r="B1112" s="46"/>
      <c r="C1112" s="45" t="s">
        <v>242</v>
      </c>
      <c r="D1112" s="56" t="s">
        <v>243</v>
      </c>
      <c r="E1112" s="45"/>
      <c r="F1112" s="83">
        <v>664.67</v>
      </c>
      <c r="G1112" s="3">
        <f t="shared" si="828"/>
        <v>558.32279999999992</v>
      </c>
      <c r="H1112" s="3">
        <f t="shared" si="831"/>
        <v>499.23363699999999</v>
      </c>
      <c r="I1112" s="3">
        <f t="shared" si="832"/>
        <v>419.35625507999993</v>
      </c>
      <c r="J1112" s="41">
        <f t="shared" si="833"/>
        <v>598.20299999999997</v>
      </c>
      <c r="K1112" s="41">
        <f t="shared" si="829"/>
        <v>598.20299999999997</v>
      </c>
      <c r="L1112" s="41">
        <f t="shared" si="834"/>
        <v>531.73599999999999</v>
      </c>
      <c r="M1112" s="41">
        <f t="shared" si="835"/>
        <v>593.55030999999997</v>
      </c>
      <c r="N1112" s="2">
        <f t="shared" si="836"/>
        <v>546.15933899999993</v>
      </c>
      <c r="O1112" s="41">
        <f t="shared" si="837"/>
        <v>491.85579999999999</v>
      </c>
      <c r="P1112" s="74">
        <f t="shared" si="830"/>
        <v>509.1372199999999</v>
      </c>
      <c r="Q1112" s="74" t="e">
        <f>+#REF!</f>
        <v>#REF!</v>
      </c>
      <c r="R1112" s="74">
        <f t="shared" si="817"/>
        <v>593.55030999999997</v>
      </c>
    </row>
    <row r="1113" spans="1:18" s="29" customFormat="1" ht="36" hidden="1" customHeight="1" x14ac:dyDescent="0.2">
      <c r="A1113" s="6"/>
      <c r="B1113" s="46"/>
      <c r="C1113" s="45" t="s">
        <v>493</v>
      </c>
      <c r="D1113" s="56" t="s">
        <v>247</v>
      </c>
      <c r="E1113" s="45">
        <v>52214</v>
      </c>
      <c r="F1113" s="83">
        <v>2880.02</v>
      </c>
      <c r="G1113" s="47">
        <f t="shared" si="828"/>
        <v>2419.2167999999997</v>
      </c>
      <c r="H1113" s="47">
        <f t="shared" si="831"/>
        <v>2163.1830220000002</v>
      </c>
      <c r="I1113" s="47">
        <f t="shared" si="832"/>
        <v>1817.0737384799997</v>
      </c>
      <c r="J1113" s="47">
        <f t="shared" si="833"/>
        <v>2592.018</v>
      </c>
      <c r="K1113" s="47">
        <f t="shared" si="829"/>
        <v>2592.018</v>
      </c>
      <c r="L1113" s="47">
        <f t="shared" si="834"/>
        <v>2304.0160000000001</v>
      </c>
      <c r="M1113" s="47">
        <f t="shared" si="835"/>
        <v>2571.8578600000001</v>
      </c>
      <c r="N1113" s="2">
        <f t="shared" si="836"/>
        <v>2366.5124339999998</v>
      </c>
      <c r="O1113" s="41">
        <f t="shared" si="837"/>
        <v>2131.2147999999997</v>
      </c>
      <c r="P1113" s="76">
        <f t="shared" si="830"/>
        <v>2206.0953199999999</v>
      </c>
      <c r="Q1113" s="76" t="e">
        <f>+#REF!</f>
        <v>#REF!</v>
      </c>
      <c r="R1113" s="76">
        <f t="shared" si="817"/>
        <v>2571.8578600000001</v>
      </c>
    </row>
    <row r="1114" spans="1:18" s="29" customFormat="1" ht="12" hidden="1" customHeight="1" x14ac:dyDescent="0.2">
      <c r="A1114" s="6"/>
      <c r="B1114" s="46"/>
      <c r="C1114" s="45" t="s">
        <v>289</v>
      </c>
      <c r="D1114" s="56" t="s">
        <v>249</v>
      </c>
      <c r="E1114" s="45"/>
      <c r="F1114" s="83">
        <v>388.01</v>
      </c>
      <c r="G1114" s="47">
        <f t="shared" si="828"/>
        <v>325.92839999999995</v>
      </c>
      <c r="H1114" s="47">
        <f t="shared" si="831"/>
        <v>291.43431099999998</v>
      </c>
      <c r="I1114" s="47">
        <f t="shared" si="832"/>
        <v>244.80482123999997</v>
      </c>
      <c r="J1114" s="47">
        <f t="shared" si="833"/>
        <v>349.209</v>
      </c>
      <c r="K1114" s="47">
        <f t="shared" si="829"/>
        <v>349.209</v>
      </c>
      <c r="L1114" s="47">
        <f t="shared" si="834"/>
        <v>310.40800000000002</v>
      </c>
      <c r="M1114" s="47">
        <f t="shared" si="835"/>
        <v>346.49293</v>
      </c>
      <c r="N1114" s="2">
        <f t="shared" si="836"/>
        <v>318.82781699999998</v>
      </c>
      <c r="O1114" s="41">
        <f t="shared" si="837"/>
        <v>287.12739999999997</v>
      </c>
      <c r="P1114" s="74">
        <f t="shared" si="830"/>
        <v>297.21565999999996</v>
      </c>
      <c r="Q1114" s="74" t="e">
        <f>+#REF!</f>
        <v>#REF!</v>
      </c>
      <c r="R1114" s="74">
        <f t="shared" si="817"/>
        <v>346.49293</v>
      </c>
    </row>
    <row r="1115" spans="1:18" s="29" customFormat="1" ht="12" hidden="1" customHeight="1" x14ac:dyDescent="0.2">
      <c r="A1115" s="6"/>
      <c r="B1115" s="46"/>
      <c r="C1115" s="45"/>
      <c r="D1115" s="56"/>
      <c r="E1115" s="45"/>
      <c r="F1115" s="82"/>
      <c r="G1115" s="3"/>
      <c r="H1115" s="3"/>
      <c r="I1115" s="3"/>
      <c r="J1115" s="41"/>
      <c r="K1115" s="41"/>
      <c r="L1115" s="41"/>
      <c r="M1115" s="41"/>
      <c r="N1115" s="2"/>
      <c r="O1115" s="41"/>
      <c r="P1115" s="74"/>
      <c r="Q1115" s="74"/>
      <c r="R1115" s="74"/>
    </row>
    <row r="1116" spans="1:18" s="29" customFormat="1" ht="12" hidden="1" customHeight="1" x14ac:dyDescent="0.2">
      <c r="A1116" s="6"/>
      <c r="C1116" s="45"/>
      <c r="D1116" s="56"/>
      <c r="E1116" s="45"/>
      <c r="F1116" s="82"/>
      <c r="G1116" s="3"/>
      <c r="H1116" s="3"/>
      <c r="I1116" s="3"/>
      <c r="J1116" s="41"/>
      <c r="K1116" s="41"/>
      <c r="L1116" s="41"/>
      <c r="M1116" s="41"/>
      <c r="N1116" s="2"/>
      <c r="O1116" s="41"/>
      <c r="P1116" s="74"/>
      <c r="Q1116" s="74"/>
      <c r="R1116" s="74"/>
    </row>
    <row r="1117" spans="1:18" s="29" customFormat="1" ht="24" x14ac:dyDescent="0.2">
      <c r="A1117" s="6">
        <v>291</v>
      </c>
      <c r="B1117" s="46" t="s">
        <v>494</v>
      </c>
      <c r="C1117" s="45" t="s">
        <v>268</v>
      </c>
      <c r="D1117" s="56" t="s">
        <v>18</v>
      </c>
      <c r="E1117" s="45">
        <v>52332</v>
      </c>
      <c r="F1117" s="91">
        <v>2287.41</v>
      </c>
      <c r="G1117" s="3">
        <f t="shared" ref="G1117:G1124" si="838">+F1117*0.84</f>
        <v>1921.4243999999999</v>
      </c>
      <c r="H1117" s="2">
        <f>+F1117*0.7287</f>
        <v>1666.8356669999998</v>
      </c>
      <c r="I1117" s="2">
        <f>+F1117*0.692</f>
        <v>1582.8877199999997</v>
      </c>
      <c r="J1117" s="2">
        <f>+F1117*0.89</f>
        <v>2035.7948999999999</v>
      </c>
      <c r="K1117" s="41">
        <f t="shared" ref="K1117:K1124" si="839">+F1117*0.9</f>
        <v>2058.6689999999999</v>
      </c>
      <c r="L1117" s="2">
        <f>+F1117*0.789</f>
        <v>1804.76649</v>
      </c>
      <c r="M1117" s="67">
        <f>0.885*F1117</f>
        <v>2024.3578499999999</v>
      </c>
      <c r="N1117" s="2">
        <f>+F1117*0.26</f>
        <v>594.72659999999996</v>
      </c>
      <c r="O1117" s="41">
        <f>+F1117*0.8217</f>
        <v>1879.5647969999998</v>
      </c>
      <c r="P1117" s="76">
        <f t="shared" ref="P1117:P1124" si="840">+F1117*76.6%</f>
        <v>1752.1560599999996</v>
      </c>
      <c r="Q1117" s="74">
        <f>MIN(H1117:P1117)</f>
        <v>594.72659999999996</v>
      </c>
      <c r="R1117" s="74">
        <f>MAX(H1117:P1117)</f>
        <v>2058.6689999999999</v>
      </c>
    </row>
    <row r="1118" spans="1:18" s="29" customFormat="1" ht="12" hidden="1" customHeight="1" x14ac:dyDescent="0.2">
      <c r="A1118" s="6"/>
      <c r="B1118" s="46"/>
      <c r="C1118" s="45" t="s">
        <v>261</v>
      </c>
      <c r="D1118" s="56" t="s">
        <v>262</v>
      </c>
      <c r="E1118" s="45"/>
      <c r="F1118" s="83">
        <v>785.47</v>
      </c>
      <c r="G1118" s="3">
        <f t="shared" si="838"/>
        <v>659.79480000000001</v>
      </c>
      <c r="H1118" s="3">
        <f t="shared" ref="H1118:H1124" si="841">+F1118*75.11%</f>
        <v>589.96651700000007</v>
      </c>
      <c r="I1118" s="3">
        <f t="shared" ref="I1118:I1124" si="842">+G1118*75.11%</f>
        <v>495.57187427999997</v>
      </c>
      <c r="J1118" s="41">
        <f t="shared" ref="J1118:J1124" si="843">+F1118*0.9</f>
        <v>706.923</v>
      </c>
      <c r="K1118" s="41">
        <f t="shared" si="839"/>
        <v>706.923</v>
      </c>
      <c r="L1118" s="41">
        <f t="shared" ref="L1118:L1124" si="844">+F1118*0.8</f>
        <v>628.37600000000009</v>
      </c>
      <c r="M1118" s="41">
        <f t="shared" ref="M1118:M1124" si="845">89.3%*F1118</f>
        <v>701.42471</v>
      </c>
      <c r="N1118" s="2">
        <f t="shared" ref="N1118:N1124" si="846">+F1118*82.17%</f>
        <v>645.42069900000001</v>
      </c>
      <c r="O1118" s="41">
        <f t="shared" ref="O1118:O1124" si="847">+F1118*0.74</f>
        <v>581.24779999999998</v>
      </c>
      <c r="P1118" s="74">
        <f t="shared" si="840"/>
        <v>601.67001999999991</v>
      </c>
      <c r="Q1118" s="74" t="e">
        <f>+#REF!</f>
        <v>#REF!</v>
      </c>
      <c r="R1118" s="74">
        <f t="shared" si="817"/>
        <v>701.42471</v>
      </c>
    </row>
    <row r="1119" spans="1:18" s="29" customFormat="1" ht="12" hidden="1" customHeight="1" x14ac:dyDescent="0.2">
      <c r="A1119" s="6"/>
      <c r="B1119" s="46"/>
      <c r="C1119" s="45" t="s">
        <v>265</v>
      </c>
      <c r="D1119" s="56" t="s">
        <v>266</v>
      </c>
      <c r="E1119" s="45"/>
      <c r="F1119" s="83">
        <v>2337.79</v>
      </c>
      <c r="G1119" s="3">
        <f t="shared" si="838"/>
        <v>1963.7435999999998</v>
      </c>
      <c r="H1119" s="3">
        <f t="shared" si="841"/>
        <v>1755.9140689999999</v>
      </c>
      <c r="I1119" s="3">
        <f t="shared" si="842"/>
        <v>1474.9678179599998</v>
      </c>
      <c r="J1119" s="41">
        <f t="shared" si="843"/>
        <v>2104.011</v>
      </c>
      <c r="K1119" s="41">
        <f t="shared" si="839"/>
        <v>2104.011</v>
      </c>
      <c r="L1119" s="41">
        <f t="shared" si="844"/>
        <v>1870.232</v>
      </c>
      <c r="M1119" s="41">
        <f t="shared" si="845"/>
        <v>2087.6464700000001</v>
      </c>
      <c r="N1119" s="2">
        <f t="shared" si="846"/>
        <v>1920.962043</v>
      </c>
      <c r="O1119" s="41">
        <f t="shared" si="847"/>
        <v>1729.9646</v>
      </c>
      <c r="P1119" s="74">
        <f t="shared" si="840"/>
        <v>1790.7471399999997</v>
      </c>
      <c r="Q1119" s="74" t="e">
        <f>+#REF!</f>
        <v>#REF!</v>
      </c>
      <c r="R1119" s="74">
        <f t="shared" si="817"/>
        <v>2087.6464700000001</v>
      </c>
    </row>
    <row r="1120" spans="1:18" s="29" customFormat="1" ht="12" hidden="1" customHeight="1" x14ac:dyDescent="0.2">
      <c r="A1120" s="6"/>
      <c r="B1120" s="46"/>
      <c r="C1120" s="45" t="s">
        <v>463</v>
      </c>
      <c r="D1120" s="56" t="s">
        <v>49</v>
      </c>
      <c r="E1120" s="45"/>
      <c r="F1120" s="83">
        <v>373.46</v>
      </c>
      <c r="G1120" s="3">
        <f t="shared" si="838"/>
        <v>313.70639999999997</v>
      </c>
      <c r="H1120" s="3">
        <f t="shared" si="841"/>
        <v>280.50580600000001</v>
      </c>
      <c r="I1120" s="3">
        <f t="shared" si="842"/>
        <v>235.62487703999997</v>
      </c>
      <c r="J1120" s="41">
        <f t="shared" si="843"/>
        <v>336.11399999999998</v>
      </c>
      <c r="K1120" s="41">
        <f t="shared" si="839"/>
        <v>336.11399999999998</v>
      </c>
      <c r="L1120" s="41">
        <f t="shared" si="844"/>
        <v>298.76799999999997</v>
      </c>
      <c r="M1120" s="41">
        <f t="shared" si="845"/>
        <v>333.49977999999999</v>
      </c>
      <c r="N1120" s="2">
        <f t="shared" si="846"/>
        <v>306.87208199999998</v>
      </c>
      <c r="O1120" s="41">
        <f t="shared" si="847"/>
        <v>276.36039999999997</v>
      </c>
      <c r="P1120" s="74">
        <f t="shared" si="840"/>
        <v>286.07035999999994</v>
      </c>
      <c r="Q1120" s="74" t="e">
        <f>+#REF!</f>
        <v>#REF!</v>
      </c>
      <c r="R1120" s="74">
        <f t="shared" si="817"/>
        <v>333.49977999999999</v>
      </c>
    </row>
    <row r="1121" spans="1:18" s="29" customFormat="1" ht="12" hidden="1" customHeight="1" x14ac:dyDescent="0.2">
      <c r="A1121" s="6"/>
      <c r="B1121" s="46"/>
      <c r="C1121" s="45" t="s">
        <v>132</v>
      </c>
      <c r="D1121" s="56" t="s">
        <v>140</v>
      </c>
      <c r="E1121" s="45"/>
      <c r="F1121" s="83">
        <v>465.9</v>
      </c>
      <c r="G1121" s="3">
        <f t="shared" si="838"/>
        <v>391.35599999999999</v>
      </c>
      <c r="H1121" s="3">
        <f t="shared" si="841"/>
        <v>349.93748999999997</v>
      </c>
      <c r="I1121" s="3">
        <f t="shared" si="842"/>
        <v>293.94749159999998</v>
      </c>
      <c r="J1121" s="41">
        <f t="shared" si="843"/>
        <v>419.31</v>
      </c>
      <c r="K1121" s="41">
        <f t="shared" si="839"/>
        <v>419.31</v>
      </c>
      <c r="L1121" s="41">
        <f t="shared" si="844"/>
        <v>372.72</v>
      </c>
      <c r="M1121" s="41">
        <f t="shared" si="845"/>
        <v>416.0487</v>
      </c>
      <c r="N1121" s="2">
        <f t="shared" si="846"/>
        <v>382.83002999999997</v>
      </c>
      <c r="O1121" s="41">
        <f t="shared" si="847"/>
        <v>344.76599999999996</v>
      </c>
      <c r="P1121" s="74">
        <f t="shared" si="840"/>
        <v>356.87939999999992</v>
      </c>
      <c r="Q1121" s="74" t="e">
        <f>+#REF!</f>
        <v>#REF!</v>
      </c>
      <c r="R1121" s="74">
        <f t="shared" si="817"/>
        <v>416.0487</v>
      </c>
    </row>
    <row r="1122" spans="1:18" s="29" customFormat="1" ht="12" hidden="1" customHeight="1" x14ac:dyDescent="0.2">
      <c r="A1122" s="6"/>
      <c r="B1122" s="46"/>
      <c r="C1122" s="45" t="s">
        <v>242</v>
      </c>
      <c r="D1122" s="56" t="s">
        <v>243</v>
      </c>
      <c r="E1122" s="45"/>
      <c r="F1122" s="83">
        <v>664.67</v>
      </c>
      <c r="G1122" s="3">
        <f t="shared" si="838"/>
        <v>558.32279999999992</v>
      </c>
      <c r="H1122" s="3">
        <f t="shared" si="841"/>
        <v>499.23363699999999</v>
      </c>
      <c r="I1122" s="3">
        <f t="shared" si="842"/>
        <v>419.35625507999993</v>
      </c>
      <c r="J1122" s="41">
        <f t="shared" si="843"/>
        <v>598.20299999999997</v>
      </c>
      <c r="K1122" s="41">
        <f t="shared" si="839"/>
        <v>598.20299999999997</v>
      </c>
      <c r="L1122" s="41">
        <f t="shared" si="844"/>
        <v>531.73599999999999</v>
      </c>
      <c r="M1122" s="41">
        <f t="shared" si="845"/>
        <v>593.55030999999997</v>
      </c>
      <c r="N1122" s="2">
        <f t="shared" si="846"/>
        <v>546.15933899999993</v>
      </c>
      <c r="O1122" s="41">
        <f t="shared" si="847"/>
        <v>491.85579999999999</v>
      </c>
      <c r="P1122" s="74">
        <f t="shared" si="840"/>
        <v>509.1372199999999</v>
      </c>
      <c r="Q1122" s="74" t="e">
        <f>+#REF!</f>
        <v>#REF!</v>
      </c>
      <c r="R1122" s="74">
        <f t="shared" si="817"/>
        <v>593.55030999999997</v>
      </c>
    </row>
    <row r="1123" spans="1:18" s="29" customFormat="1" ht="24" hidden="1" customHeight="1" x14ac:dyDescent="0.2">
      <c r="A1123" s="6"/>
      <c r="B1123" s="46"/>
      <c r="C1123" s="45" t="s">
        <v>494</v>
      </c>
      <c r="D1123" s="56" t="s">
        <v>247</v>
      </c>
      <c r="E1123" s="45">
        <v>52332</v>
      </c>
      <c r="F1123" s="83">
        <v>3212.33</v>
      </c>
      <c r="G1123" s="47">
        <f t="shared" si="838"/>
        <v>2698.3571999999999</v>
      </c>
      <c r="H1123" s="47">
        <f t="shared" si="841"/>
        <v>2412.7810629999999</v>
      </c>
      <c r="I1123" s="47">
        <f t="shared" si="842"/>
        <v>2026.7360929199999</v>
      </c>
      <c r="J1123" s="47">
        <f t="shared" si="843"/>
        <v>2891.0970000000002</v>
      </c>
      <c r="K1123" s="47">
        <f t="shared" si="839"/>
        <v>2891.0970000000002</v>
      </c>
      <c r="L1123" s="47">
        <f t="shared" si="844"/>
        <v>2569.864</v>
      </c>
      <c r="M1123" s="47">
        <f t="shared" si="845"/>
        <v>2868.61069</v>
      </c>
      <c r="N1123" s="2">
        <f t="shared" si="846"/>
        <v>2639.5715609999997</v>
      </c>
      <c r="O1123" s="41">
        <f t="shared" si="847"/>
        <v>2377.1241999999997</v>
      </c>
      <c r="P1123" s="74">
        <f t="shared" si="840"/>
        <v>2460.6447799999996</v>
      </c>
      <c r="Q1123" s="74" t="e">
        <f>+#REF!</f>
        <v>#REF!</v>
      </c>
      <c r="R1123" s="74">
        <f t="shared" si="817"/>
        <v>2868.61069</v>
      </c>
    </row>
    <row r="1124" spans="1:18" s="29" customFormat="1" ht="12" hidden="1" customHeight="1" x14ac:dyDescent="0.2">
      <c r="A1124" s="6"/>
      <c r="B1124" s="46"/>
      <c r="C1124" s="45" t="s">
        <v>495</v>
      </c>
      <c r="D1124" s="56" t="s">
        <v>249</v>
      </c>
      <c r="E1124" s="45"/>
      <c r="F1124" s="83">
        <v>315.35000000000002</v>
      </c>
      <c r="G1124" s="47">
        <f t="shared" si="838"/>
        <v>264.89400000000001</v>
      </c>
      <c r="H1124" s="47">
        <f t="shared" si="841"/>
        <v>236.859385</v>
      </c>
      <c r="I1124" s="47">
        <f t="shared" si="842"/>
        <v>198.9618834</v>
      </c>
      <c r="J1124" s="47">
        <f t="shared" si="843"/>
        <v>283.81500000000005</v>
      </c>
      <c r="K1124" s="47">
        <f t="shared" si="839"/>
        <v>283.81500000000005</v>
      </c>
      <c r="L1124" s="47">
        <f t="shared" si="844"/>
        <v>252.28000000000003</v>
      </c>
      <c r="M1124" s="47">
        <f t="shared" si="845"/>
        <v>281.60755</v>
      </c>
      <c r="N1124" s="2">
        <f t="shared" si="846"/>
        <v>259.12309500000003</v>
      </c>
      <c r="O1124" s="41">
        <f t="shared" si="847"/>
        <v>233.35900000000001</v>
      </c>
      <c r="P1124" s="74">
        <f t="shared" si="840"/>
        <v>241.5581</v>
      </c>
      <c r="Q1124" s="74" t="e">
        <f>+#REF!</f>
        <v>#REF!</v>
      </c>
      <c r="R1124" s="74">
        <f t="shared" si="817"/>
        <v>281.60755</v>
      </c>
    </row>
    <row r="1125" spans="1:18" ht="15" hidden="1" customHeight="1" x14ac:dyDescent="0.25">
      <c r="A1125" s="6"/>
      <c r="F1125" s="42"/>
      <c r="N1125" s="2"/>
      <c r="O1125" s="41"/>
      <c r="P1125" s="74"/>
      <c r="Q1125" s="74"/>
      <c r="R1125" s="74"/>
    </row>
    <row r="1126" spans="1:18" ht="15" hidden="1" customHeight="1" x14ac:dyDescent="0.25">
      <c r="F1126" s="42"/>
      <c r="N1126" s="2"/>
      <c r="O1126" s="41"/>
      <c r="P1126" s="74"/>
      <c r="Q1126" s="74"/>
      <c r="R1126" s="74"/>
    </row>
    <row r="1127" spans="1:18" s="12" customFormat="1" ht="56.25" hidden="1" customHeight="1" x14ac:dyDescent="0.3">
      <c r="A1127" s="13"/>
      <c r="B1127" s="8" t="s">
        <v>80</v>
      </c>
      <c r="C1127" s="8"/>
      <c r="D1127" s="50" t="s">
        <v>1</v>
      </c>
      <c r="E1127" s="9" t="s">
        <v>2</v>
      </c>
      <c r="F1127" s="9"/>
      <c r="G1127" s="10"/>
      <c r="H1127" s="103" t="s">
        <v>3</v>
      </c>
      <c r="I1127" s="103"/>
      <c r="J1127" s="8" t="s">
        <v>4</v>
      </c>
      <c r="K1127" s="104" t="s">
        <v>5</v>
      </c>
      <c r="L1127" s="104"/>
      <c r="M1127" s="11" t="s">
        <v>6</v>
      </c>
      <c r="N1127" s="10" t="s">
        <v>7</v>
      </c>
      <c r="O1127" s="9" t="s">
        <v>7</v>
      </c>
      <c r="P1127" s="70" t="s">
        <v>8</v>
      </c>
      <c r="Q1127" s="35" t="s">
        <v>9</v>
      </c>
      <c r="R1127" s="75" t="s">
        <v>10</v>
      </c>
    </row>
    <row r="1128" spans="1:18" ht="18.75" hidden="1" customHeight="1" x14ac:dyDescent="0.3">
      <c r="A1128" s="7"/>
      <c r="F1128" s="42"/>
      <c r="G1128" s="1" t="s">
        <v>11</v>
      </c>
      <c r="H1128" s="1" t="s">
        <v>12</v>
      </c>
      <c r="I1128" s="1" t="s">
        <v>13</v>
      </c>
      <c r="J1128" s="16" t="s">
        <v>14</v>
      </c>
      <c r="K1128" s="16" t="s">
        <v>14</v>
      </c>
      <c r="L1128" s="1" t="s">
        <v>15</v>
      </c>
      <c r="M1128" s="16" t="s">
        <v>14</v>
      </c>
      <c r="N1128" s="16" t="s">
        <v>14</v>
      </c>
      <c r="O1128" s="32" t="s">
        <v>16</v>
      </c>
      <c r="Q1128" s="74"/>
      <c r="R1128" s="74"/>
    </row>
    <row r="1129" spans="1:18" s="26" customFormat="1" ht="30" hidden="1" customHeight="1" x14ac:dyDescent="0.3">
      <c r="A1129" s="13"/>
      <c r="B1129" s="27" t="s">
        <v>81</v>
      </c>
      <c r="C1129" s="28" t="s">
        <v>82</v>
      </c>
      <c r="D1129" s="54"/>
      <c r="E1129" s="11" t="s">
        <v>83</v>
      </c>
      <c r="F1129" s="9"/>
      <c r="G1129" s="9"/>
      <c r="H1129" s="42"/>
      <c r="I1129" s="42"/>
      <c r="J1129" s="43"/>
      <c r="K1129" s="43"/>
      <c r="L1129" s="43"/>
      <c r="M1129" s="43"/>
      <c r="N1129" s="2"/>
      <c r="O1129" s="41"/>
      <c r="P1129" s="74"/>
      <c r="Q1129" s="74"/>
      <c r="R1129" s="74"/>
    </row>
    <row r="1130" spans="1:18" s="29" customFormat="1" ht="15" hidden="1" customHeight="1" x14ac:dyDescent="0.2">
      <c r="A1130" s="26"/>
      <c r="C1130" s="45"/>
      <c r="D1130" s="56"/>
      <c r="E1130" s="45"/>
      <c r="F1130" s="72"/>
      <c r="G1130" s="3"/>
      <c r="H1130" s="3"/>
      <c r="I1130" s="3"/>
      <c r="J1130" s="41"/>
      <c r="K1130" s="41"/>
      <c r="L1130" s="41"/>
      <c r="M1130" s="41"/>
      <c r="N1130" s="2"/>
      <c r="O1130" s="41"/>
      <c r="P1130" s="74"/>
      <c r="Q1130" s="74"/>
      <c r="R1130" s="74"/>
    </row>
    <row r="1131" spans="1:18" s="29" customFormat="1" ht="24" hidden="1" customHeight="1" x14ac:dyDescent="0.2">
      <c r="A1131" s="6">
        <v>292</v>
      </c>
      <c r="B1131" s="46" t="s">
        <v>496</v>
      </c>
      <c r="C1131" s="45" t="s">
        <v>268</v>
      </c>
      <c r="D1131" s="56"/>
      <c r="E1131" s="45">
        <v>11102</v>
      </c>
      <c r="F1131" s="83">
        <v>629.29999999999995</v>
      </c>
      <c r="G1131" s="3">
        <f>+F1131*0.84</f>
        <v>528.61199999999997</v>
      </c>
      <c r="H1131" s="3">
        <f>+F1131*75.11%</f>
        <v>472.66722999999996</v>
      </c>
      <c r="I1131" s="3">
        <f t="shared" ref="I1131" si="848">+G1131*75.11%</f>
        <v>397.04047319999995</v>
      </c>
      <c r="J1131" s="41">
        <f>+F1131*0.9</f>
        <v>566.37</v>
      </c>
      <c r="K1131" s="41">
        <f>+F1131*0.9</f>
        <v>566.37</v>
      </c>
      <c r="L1131" s="41">
        <f>+F1131*0.8</f>
        <v>503.44</v>
      </c>
      <c r="M1131" s="41">
        <f>89.3%*F1131</f>
        <v>561.96489999999994</v>
      </c>
      <c r="N1131" s="2">
        <f>+F1131*82.17%</f>
        <v>517.09580999999991</v>
      </c>
      <c r="O1131" s="41">
        <f>+F1131*0.74</f>
        <v>465.68199999999996</v>
      </c>
      <c r="P1131" s="74">
        <f>+F1131*76.6%</f>
        <v>482.04379999999992</v>
      </c>
      <c r="Q1131" s="74" t="e">
        <f>+#REF!</f>
        <v>#REF!</v>
      </c>
      <c r="R1131" s="74">
        <f t="shared" si="817"/>
        <v>561.96489999999994</v>
      </c>
    </row>
    <row r="1132" spans="1:18" s="29" customFormat="1" ht="12" hidden="1" customHeight="1" x14ac:dyDescent="0.2">
      <c r="A1132" s="6"/>
      <c r="B1132" s="46"/>
      <c r="C1132" s="45"/>
      <c r="D1132" s="56"/>
      <c r="E1132" s="45"/>
      <c r="F1132" s="82"/>
      <c r="G1132" s="3"/>
      <c r="H1132" s="3"/>
      <c r="I1132" s="3"/>
      <c r="J1132" s="41"/>
      <c r="K1132" s="41"/>
      <c r="L1132" s="41"/>
      <c r="M1132" s="41"/>
      <c r="N1132" s="2"/>
      <c r="O1132" s="41"/>
      <c r="P1132" s="74"/>
      <c r="Q1132" s="74"/>
      <c r="R1132" s="74"/>
    </row>
    <row r="1133" spans="1:18" s="29" customFormat="1" ht="12" hidden="1" customHeight="1" x14ac:dyDescent="0.2">
      <c r="A1133" s="6"/>
      <c r="C1133" s="45"/>
      <c r="D1133" s="56"/>
      <c r="E1133" s="45"/>
      <c r="F1133" s="82"/>
      <c r="G1133" s="3"/>
      <c r="H1133" s="3"/>
      <c r="I1133" s="3"/>
      <c r="J1133" s="41"/>
      <c r="K1133" s="41"/>
      <c r="L1133" s="41"/>
      <c r="M1133" s="41"/>
      <c r="N1133" s="2"/>
      <c r="O1133" s="41"/>
      <c r="P1133" s="74"/>
      <c r="Q1133" s="74"/>
      <c r="R1133" s="74"/>
    </row>
    <row r="1134" spans="1:18" s="29" customFormat="1" ht="24" x14ac:dyDescent="0.2">
      <c r="A1134" s="6">
        <v>293</v>
      </c>
      <c r="B1134" s="46" t="s">
        <v>497</v>
      </c>
      <c r="C1134" s="45" t="s">
        <v>268</v>
      </c>
      <c r="D1134" s="56" t="s">
        <v>18</v>
      </c>
      <c r="E1134" s="45">
        <v>69436</v>
      </c>
      <c r="F1134" s="91">
        <v>478.67</v>
      </c>
      <c r="G1134" s="3">
        <f t="shared" ref="G1134:G1138" si="849">+F1134*0.84</f>
        <v>402.08280000000002</v>
      </c>
      <c r="H1134" s="2">
        <f>+F1134*0.7287</f>
        <v>348.80682899999999</v>
      </c>
      <c r="I1134" s="2">
        <f>+F1134*0.692</f>
        <v>331.23964000000001</v>
      </c>
      <c r="J1134" s="2">
        <f>+F1134*0.89</f>
        <v>426.0163</v>
      </c>
      <c r="K1134" s="41">
        <f>+F1134*0.9</f>
        <v>430.803</v>
      </c>
      <c r="L1134" s="2">
        <f>+F1134*0.789</f>
        <v>377.67063000000002</v>
      </c>
      <c r="M1134" s="67">
        <f>0.885*F1134</f>
        <v>423.62295</v>
      </c>
      <c r="N1134" s="2">
        <f>+F1134*0.26</f>
        <v>124.45420000000001</v>
      </c>
      <c r="O1134" s="41">
        <f>+F1134*0.8217</f>
        <v>393.32313900000003</v>
      </c>
      <c r="P1134" s="74">
        <f>+F1134*76.6%</f>
        <v>366.66121999999996</v>
      </c>
      <c r="Q1134" s="74">
        <f>MIN(H1134:P1134)</f>
        <v>124.45420000000001</v>
      </c>
      <c r="R1134" s="74">
        <f>MAX(H1134:P1134)</f>
        <v>430.803</v>
      </c>
    </row>
    <row r="1135" spans="1:18" s="29" customFormat="1" ht="12" hidden="1" customHeight="1" x14ac:dyDescent="0.2">
      <c r="A1135" s="6"/>
      <c r="B1135" s="46"/>
      <c r="C1135" s="45" t="s">
        <v>261</v>
      </c>
      <c r="D1135" s="56" t="s">
        <v>262</v>
      </c>
      <c r="E1135" s="45"/>
      <c r="F1135" s="83">
        <v>275.55</v>
      </c>
      <c r="G1135" s="3">
        <f t="shared" si="849"/>
        <v>231.46199999999999</v>
      </c>
      <c r="H1135" s="3">
        <f t="shared" ref="H1135:H1138" si="850">+F1135*75.11%</f>
        <v>206.96560500000001</v>
      </c>
      <c r="I1135" s="3">
        <f t="shared" ref="I1135:I1138" si="851">+G1135*75.11%</f>
        <v>173.8511082</v>
      </c>
      <c r="J1135" s="41">
        <f>+F1135*0.9</f>
        <v>247.995</v>
      </c>
      <c r="K1135" s="41">
        <f>+F1135*0.9</f>
        <v>247.995</v>
      </c>
      <c r="L1135" s="41">
        <f>+F1135*0.8</f>
        <v>220.44000000000003</v>
      </c>
      <c r="M1135" s="41">
        <f>89.3%*F1135</f>
        <v>246.06615000000002</v>
      </c>
      <c r="N1135" s="2">
        <f>+F1135*82.17%</f>
        <v>226.41943499999999</v>
      </c>
      <c r="O1135" s="41">
        <f>+F1135*0.74</f>
        <v>203.90700000000001</v>
      </c>
      <c r="P1135" s="74">
        <f>+F1135*76.6%</f>
        <v>211.07129999999998</v>
      </c>
      <c r="Q1135" s="74" t="e">
        <f>+#REF!</f>
        <v>#REF!</v>
      </c>
      <c r="R1135" s="74">
        <f t="shared" si="817"/>
        <v>246.06615000000002</v>
      </c>
    </row>
    <row r="1136" spans="1:18" s="29" customFormat="1" ht="12" hidden="1" customHeight="1" x14ac:dyDescent="0.2">
      <c r="A1136" s="6"/>
      <c r="B1136" s="46"/>
      <c r="C1136" s="45" t="s">
        <v>242</v>
      </c>
      <c r="D1136" s="56" t="s">
        <v>243</v>
      </c>
      <c r="E1136" s="45"/>
      <c r="F1136" s="83">
        <v>664.67</v>
      </c>
      <c r="G1136" s="3">
        <f t="shared" si="849"/>
        <v>558.32279999999992</v>
      </c>
      <c r="H1136" s="3">
        <f t="shared" si="850"/>
        <v>499.23363699999999</v>
      </c>
      <c r="I1136" s="3">
        <f t="shared" si="851"/>
        <v>419.35625507999993</v>
      </c>
      <c r="J1136" s="41">
        <f>+F1136*0.9</f>
        <v>598.20299999999997</v>
      </c>
      <c r="K1136" s="41">
        <f>+F1136*0.9</f>
        <v>598.20299999999997</v>
      </c>
      <c r="L1136" s="41">
        <f>+F1136*0.8</f>
        <v>531.73599999999999</v>
      </c>
      <c r="M1136" s="41">
        <f>89.3%*F1136</f>
        <v>593.55030999999997</v>
      </c>
      <c r="N1136" s="2">
        <f>+F1136*82.17%</f>
        <v>546.15933899999993</v>
      </c>
      <c r="O1136" s="41">
        <f>+F1136*0.74</f>
        <v>491.85579999999999</v>
      </c>
      <c r="P1136" s="74">
        <f>+F1136*76.6%</f>
        <v>509.1372199999999</v>
      </c>
      <c r="Q1136" s="74" t="e">
        <f>+#REF!</f>
        <v>#REF!</v>
      </c>
      <c r="R1136" s="74">
        <f t="shared" si="817"/>
        <v>593.55030999999997</v>
      </c>
    </row>
    <row r="1137" spans="1:18" s="29" customFormat="1" ht="36" hidden="1" customHeight="1" x14ac:dyDescent="0.2">
      <c r="A1137" s="6"/>
      <c r="B1137" s="46"/>
      <c r="C1137" s="45" t="s">
        <v>497</v>
      </c>
      <c r="D1137" s="56" t="s">
        <v>247</v>
      </c>
      <c r="E1137" s="45">
        <v>69436</v>
      </c>
      <c r="F1137" s="83">
        <v>2880.02</v>
      </c>
      <c r="G1137" s="47">
        <f t="shared" si="849"/>
        <v>2419.2167999999997</v>
      </c>
      <c r="H1137" s="47">
        <f t="shared" si="850"/>
        <v>2163.1830220000002</v>
      </c>
      <c r="I1137" s="47">
        <f t="shared" si="851"/>
        <v>1817.0737384799997</v>
      </c>
      <c r="J1137" s="47">
        <f>+F1137*0.9</f>
        <v>2592.018</v>
      </c>
      <c r="K1137" s="47">
        <f>+F1137*0.9</f>
        <v>2592.018</v>
      </c>
      <c r="L1137" s="47">
        <f>+F1137*0.8</f>
        <v>2304.0160000000001</v>
      </c>
      <c r="M1137" s="47">
        <f>89.3%*F1137</f>
        <v>2571.8578600000001</v>
      </c>
      <c r="N1137" s="2">
        <f>+F1137*82.17%</f>
        <v>2366.5124339999998</v>
      </c>
      <c r="O1137" s="41">
        <f>+F1137*0.74</f>
        <v>2131.2147999999997</v>
      </c>
      <c r="P1137" s="76">
        <f>+F1137*76.6%</f>
        <v>2206.0953199999999</v>
      </c>
      <c r="Q1137" s="76" t="e">
        <f>+#REF!</f>
        <v>#REF!</v>
      </c>
      <c r="R1137" s="76">
        <f t="shared" si="817"/>
        <v>2571.8578600000001</v>
      </c>
    </row>
    <row r="1138" spans="1:18" s="29" customFormat="1" ht="12" hidden="1" customHeight="1" x14ac:dyDescent="0.2">
      <c r="A1138" s="6"/>
      <c r="B1138" s="46"/>
      <c r="C1138" s="45" t="s">
        <v>274</v>
      </c>
      <c r="D1138" s="56" t="s">
        <v>249</v>
      </c>
      <c r="E1138" s="45"/>
      <c r="F1138" s="83">
        <v>459.84</v>
      </c>
      <c r="G1138" s="47">
        <f t="shared" si="849"/>
        <v>386.26559999999995</v>
      </c>
      <c r="H1138" s="47">
        <f t="shared" si="850"/>
        <v>345.38582399999996</v>
      </c>
      <c r="I1138" s="47">
        <f t="shared" si="851"/>
        <v>290.12409215999998</v>
      </c>
      <c r="J1138" s="47">
        <f>+F1138*0.9</f>
        <v>413.85599999999999</v>
      </c>
      <c r="K1138" s="47">
        <f>+F1138*0.9</f>
        <v>413.85599999999999</v>
      </c>
      <c r="L1138" s="47">
        <f>+F1138*0.8</f>
        <v>367.87200000000001</v>
      </c>
      <c r="M1138" s="47">
        <f>89.3%*F1138</f>
        <v>410.63711999999998</v>
      </c>
      <c r="N1138" s="2">
        <f>+F1138*82.17%</f>
        <v>377.850528</v>
      </c>
      <c r="O1138" s="41">
        <f>+F1138*0.74</f>
        <v>340.28159999999997</v>
      </c>
      <c r="P1138" s="74">
        <f>+F1138*76.6%</f>
        <v>352.23743999999994</v>
      </c>
      <c r="Q1138" s="74" t="e">
        <f>+#REF!</f>
        <v>#REF!</v>
      </c>
      <c r="R1138" s="74">
        <f t="shared" si="817"/>
        <v>410.63711999999998</v>
      </c>
    </row>
    <row r="1139" spans="1:18" s="29" customFormat="1" ht="12" hidden="1" customHeight="1" x14ac:dyDescent="0.2">
      <c r="A1139" s="6"/>
      <c r="B1139" s="46"/>
      <c r="C1139" s="45"/>
      <c r="D1139" s="56"/>
      <c r="E1139" s="45"/>
      <c r="F1139" s="82"/>
      <c r="G1139" s="3"/>
      <c r="H1139" s="3"/>
      <c r="I1139" s="3"/>
      <c r="J1139" s="41"/>
      <c r="K1139" s="41"/>
      <c r="L1139" s="41"/>
      <c r="M1139" s="41"/>
      <c r="N1139" s="2"/>
      <c r="O1139" s="41"/>
      <c r="P1139" s="74"/>
      <c r="Q1139" s="74"/>
      <c r="R1139" s="74"/>
    </row>
    <row r="1140" spans="1:18" s="29" customFormat="1" ht="12" hidden="1" customHeight="1" x14ac:dyDescent="0.2">
      <c r="A1140" s="6"/>
      <c r="C1140" s="45"/>
      <c r="D1140" s="56"/>
      <c r="E1140" s="45"/>
      <c r="F1140" s="82"/>
      <c r="G1140" s="3"/>
      <c r="H1140" s="3"/>
      <c r="I1140" s="3"/>
      <c r="J1140" s="41"/>
      <c r="K1140" s="41"/>
      <c r="L1140" s="41"/>
      <c r="M1140" s="41"/>
      <c r="N1140" s="2"/>
      <c r="O1140" s="41"/>
      <c r="P1140" s="74"/>
      <c r="Q1140" s="74"/>
      <c r="R1140" s="74"/>
    </row>
    <row r="1141" spans="1:18" s="29" customFormat="1" ht="12" x14ac:dyDescent="0.2">
      <c r="A1141" s="6">
        <v>294</v>
      </c>
      <c r="B1141" s="46" t="s">
        <v>498</v>
      </c>
      <c r="C1141" s="45" t="s">
        <v>268</v>
      </c>
      <c r="D1141" s="56" t="s">
        <v>18</v>
      </c>
      <c r="E1141" s="45">
        <v>64721</v>
      </c>
      <c r="F1141" s="91">
        <v>2604.25</v>
      </c>
      <c r="G1141" s="3">
        <f t="shared" ref="G1141:G1146" si="852">+F1141*0.84</f>
        <v>2187.5699999999997</v>
      </c>
      <c r="H1141" s="2">
        <f>+F1141*0.7287</f>
        <v>1897.716975</v>
      </c>
      <c r="I1141" s="2">
        <f>+F1141*0.692</f>
        <v>1802.1409999999998</v>
      </c>
      <c r="J1141" s="2">
        <f>+F1141*0.89</f>
        <v>2317.7825000000003</v>
      </c>
      <c r="K1141" s="41">
        <f t="shared" ref="K1141:K1146" si="853">+F1141*0.9</f>
        <v>2343.8250000000003</v>
      </c>
      <c r="L1141" s="2">
        <f>+F1141*0.789</f>
        <v>2054.7532500000002</v>
      </c>
      <c r="M1141" s="67">
        <f>0.885*F1141</f>
        <v>2304.76125</v>
      </c>
      <c r="N1141" s="2">
        <f>+F1141*0.26</f>
        <v>677.10500000000002</v>
      </c>
      <c r="O1141" s="41">
        <f>+F1141*0.8217</f>
        <v>2139.912225</v>
      </c>
      <c r="P1141" s="74">
        <f t="shared" ref="P1141:P1146" si="854">+F1141*76.6%</f>
        <v>1994.8554999999997</v>
      </c>
      <c r="Q1141" s="74">
        <f>MIN(H1141:P1141)</f>
        <v>677.10500000000002</v>
      </c>
      <c r="R1141" s="74">
        <f>MAX(H1141:P1141)</f>
        <v>2343.8250000000003</v>
      </c>
    </row>
    <row r="1142" spans="1:18" s="29" customFormat="1" ht="12" hidden="1" customHeight="1" x14ac:dyDescent="0.2">
      <c r="A1142" s="6"/>
      <c r="B1142" s="46"/>
      <c r="C1142" s="45" t="s">
        <v>261</v>
      </c>
      <c r="D1142" s="56" t="s">
        <v>262</v>
      </c>
      <c r="E1142" s="45"/>
      <c r="F1142" s="83">
        <v>303.14</v>
      </c>
      <c r="G1142" s="3">
        <f t="shared" si="852"/>
        <v>254.63759999999999</v>
      </c>
      <c r="H1142" s="3">
        <f t="shared" ref="H1142:H1146" si="855">+F1142*75.11%</f>
        <v>227.68845399999998</v>
      </c>
      <c r="I1142" s="3">
        <f t="shared" ref="I1142:I1146" si="856">+G1142*75.11%</f>
        <v>191.25830135999999</v>
      </c>
      <c r="J1142" s="41">
        <f>+F1142*0.9</f>
        <v>272.82600000000002</v>
      </c>
      <c r="K1142" s="41">
        <f t="shared" si="853"/>
        <v>272.82600000000002</v>
      </c>
      <c r="L1142" s="41">
        <f>+F1142*0.8</f>
        <v>242.512</v>
      </c>
      <c r="M1142" s="41">
        <f>89.3%*F1142</f>
        <v>270.70402000000001</v>
      </c>
      <c r="N1142" s="2">
        <f>+F1142*82.17%</f>
        <v>249.090138</v>
      </c>
      <c r="O1142" s="41">
        <f>+F1142*0.74</f>
        <v>224.3236</v>
      </c>
      <c r="P1142" s="74">
        <f t="shared" si="854"/>
        <v>232.20523999999995</v>
      </c>
      <c r="Q1142" s="74" t="e">
        <f>+#REF!</f>
        <v>#REF!</v>
      </c>
      <c r="R1142" s="74">
        <f t="shared" si="817"/>
        <v>270.70402000000001</v>
      </c>
    </row>
    <row r="1143" spans="1:18" s="29" customFormat="1" ht="12" hidden="1" customHeight="1" x14ac:dyDescent="0.2">
      <c r="A1143" s="6"/>
      <c r="B1143" s="46"/>
      <c r="C1143" s="45" t="s">
        <v>265</v>
      </c>
      <c r="D1143" s="56" t="s">
        <v>294</v>
      </c>
      <c r="E1143" s="45"/>
      <c r="F1143" s="83">
        <v>1253.3599999999999</v>
      </c>
      <c r="G1143" s="3">
        <f t="shared" si="852"/>
        <v>1052.8223999999998</v>
      </c>
      <c r="H1143" s="3">
        <f t="shared" si="855"/>
        <v>941.39869599999986</v>
      </c>
      <c r="I1143" s="3">
        <f t="shared" si="856"/>
        <v>790.77490463999982</v>
      </c>
      <c r="J1143" s="41">
        <f>+F1143*0.9</f>
        <v>1128.0239999999999</v>
      </c>
      <c r="K1143" s="41">
        <f t="shared" si="853"/>
        <v>1128.0239999999999</v>
      </c>
      <c r="L1143" s="41">
        <f>+F1143*0.8</f>
        <v>1002.688</v>
      </c>
      <c r="M1143" s="41">
        <f>89.3%*F1143</f>
        <v>1119.2504799999999</v>
      </c>
      <c r="N1143" s="2">
        <f>+F1143*82.17%</f>
        <v>1029.885912</v>
      </c>
      <c r="O1143" s="41">
        <f>+F1143*0.74</f>
        <v>927.48639999999989</v>
      </c>
      <c r="P1143" s="74">
        <f t="shared" si="854"/>
        <v>960.07375999999977</v>
      </c>
      <c r="Q1143" s="74" t="e">
        <f>+#REF!</f>
        <v>#REF!</v>
      </c>
      <c r="R1143" s="74">
        <f t="shared" si="817"/>
        <v>1119.2504799999999</v>
      </c>
    </row>
    <row r="1144" spans="1:18" s="29" customFormat="1" ht="12" hidden="1" customHeight="1" x14ac:dyDescent="0.2">
      <c r="A1144" s="6"/>
      <c r="B1144" s="46"/>
      <c r="C1144" s="45" t="s">
        <v>499</v>
      </c>
      <c r="D1144" s="56" t="s">
        <v>247</v>
      </c>
      <c r="E1144" s="45"/>
      <c r="F1144" s="83">
        <v>634.32000000000005</v>
      </c>
      <c r="G1144" s="3">
        <f t="shared" si="852"/>
        <v>532.8288</v>
      </c>
      <c r="H1144" s="3">
        <f t="shared" si="855"/>
        <v>476.43775200000005</v>
      </c>
      <c r="I1144" s="3">
        <f t="shared" si="856"/>
        <v>400.20771167999999</v>
      </c>
      <c r="J1144" s="41">
        <f>+F1144*0.9</f>
        <v>570.88800000000003</v>
      </c>
      <c r="K1144" s="41">
        <f t="shared" si="853"/>
        <v>570.88800000000003</v>
      </c>
      <c r="L1144" s="41">
        <f>+F1144*0.8</f>
        <v>507.45600000000007</v>
      </c>
      <c r="M1144" s="41">
        <f>89.3%*F1144</f>
        <v>566.44776000000002</v>
      </c>
      <c r="N1144" s="2">
        <f>+F1144*82.17%</f>
        <v>521.22074400000008</v>
      </c>
      <c r="O1144" s="41">
        <f>+F1144*0.74</f>
        <v>469.39680000000004</v>
      </c>
      <c r="P1144" s="74">
        <f t="shared" si="854"/>
        <v>485.88911999999999</v>
      </c>
      <c r="Q1144" s="74" t="e">
        <f>+#REF!</f>
        <v>#REF!</v>
      </c>
      <c r="R1144" s="74">
        <f t="shared" si="817"/>
        <v>566.44776000000002</v>
      </c>
    </row>
    <row r="1145" spans="1:18" s="29" customFormat="1" ht="12" hidden="1" customHeight="1" x14ac:dyDescent="0.2">
      <c r="A1145" s="6"/>
      <c r="B1145" s="46"/>
      <c r="C1145" s="45" t="s">
        <v>498</v>
      </c>
      <c r="D1145" s="56" t="s">
        <v>247</v>
      </c>
      <c r="E1145" s="45">
        <v>64721</v>
      </c>
      <c r="F1145" s="83">
        <v>4180</v>
      </c>
      <c r="G1145" s="47">
        <f t="shared" si="852"/>
        <v>3511.2</v>
      </c>
      <c r="H1145" s="47">
        <f t="shared" si="855"/>
        <v>3139.598</v>
      </c>
      <c r="I1145" s="47">
        <f t="shared" si="856"/>
        <v>2637.2623199999998</v>
      </c>
      <c r="J1145" s="47">
        <f>+F1145*0.9</f>
        <v>3762</v>
      </c>
      <c r="K1145" s="47">
        <f t="shared" si="853"/>
        <v>3762</v>
      </c>
      <c r="L1145" s="47">
        <f>+F1145*0.8</f>
        <v>3344</v>
      </c>
      <c r="M1145" s="47">
        <f>89.3%*F1145</f>
        <v>3732.7400000000002</v>
      </c>
      <c r="N1145" s="2">
        <f>+F1145*82.17%</f>
        <v>3434.7060000000001</v>
      </c>
      <c r="O1145" s="41">
        <f>+F1145*0.74</f>
        <v>3093.2</v>
      </c>
      <c r="P1145" s="74">
        <f t="shared" si="854"/>
        <v>3201.8799999999997</v>
      </c>
      <c r="Q1145" s="74" t="e">
        <f>+#REF!</f>
        <v>#REF!</v>
      </c>
      <c r="R1145" s="74">
        <f t="shared" si="817"/>
        <v>3732.7400000000002</v>
      </c>
    </row>
    <row r="1146" spans="1:18" s="29" customFormat="1" ht="12" hidden="1" customHeight="1" x14ac:dyDescent="0.2">
      <c r="A1146" s="6"/>
      <c r="B1146" s="46"/>
      <c r="C1146" s="45" t="s">
        <v>479</v>
      </c>
      <c r="D1146" s="56" t="s">
        <v>249</v>
      </c>
      <c r="E1146" s="45"/>
      <c r="F1146" s="83">
        <v>888.25</v>
      </c>
      <c r="G1146" s="47">
        <f t="shared" si="852"/>
        <v>746.13</v>
      </c>
      <c r="H1146" s="47">
        <f t="shared" si="855"/>
        <v>667.16457500000001</v>
      </c>
      <c r="I1146" s="47">
        <f t="shared" si="856"/>
        <v>560.41824299999996</v>
      </c>
      <c r="J1146" s="47">
        <f>+F1146*0.9</f>
        <v>799.42500000000007</v>
      </c>
      <c r="K1146" s="47">
        <f t="shared" si="853"/>
        <v>799.42500000000007</v>
      </c>
      <c r="L1146" s="47">
        <f>+F1146*0.8</f>
        <v>710.6</v>
      </c>
      <c r="M1146" s="47">
        <f>89.3%*F1146</f>
        <v>793.20725000000004</v>
      </c>
      <c r="N1146" s="2">
        <f>+F1146*82.17%</f>
        <v>729.87502499999994</v>
      </c>
      <c r="O1146" s="41">
        <f>+F1146*0.74</f>
        <v>657.30499999999995</v>
      </c>
      <c r="P1146" s="74">
        <f t="shared" si="854"/>
        <v>680.39949999999988</v>
      </c>
      <c r="Q1146" s="74" t="e">
        <f>+#REF!</f>
        <v>#REF!</v>
      </c>
      <c r="R1146" s="74">
        <f t="shared" si="817"/>
        <v>793.20725000000004</v>
      </c>
    </row>
    <row r="1147" spans="1:18" s="29" customFormat="1" ht="12" hidden="1" customHeight="1" x14ac:dyDescent="0.2">
      <c r="A1147" s="6"/>
      <c r="B1147" s="46"/>
      <c r="C1147" s="45"/>
      <c r="D1147" s="56"/>
      <c r="E1147" s="45"/>
      <c r="F1147" s="82"/>
      <c r="G1147" s="3"/>
      <c r="H1147" s="3"/>
      <c r="I1147" s="3"/>
      <c r="J1147" s="41"/>
      <c r="K1147" s="41"/>
      <c r="L1147" s="41"/>
      <c r="M1147" s="41"/>
      <c r="N1147" s="2"/>
      <c r="O1147" s="41"/>
      <c r="P1147" s="74"/>
      <c r="Q1147" s="74"/>
      <c r="R1147" s="74"/>
    </row>
    <row r="1148" spans="1:18" s="29" customFormat="1" ht="12" hidden="1" customHeight="1" x14ac:dyDescent="0.2">
      <c r="A1148" s="6"/>
      <c r="C1148" s="45"/>
      <c r="D1148" s="56"/>
      <c r="E1148" s="45"/>
      <c r="F1148" s="82"/>
      <c r="G1148" s="3"/>
      <c r="H1148" s="3"/>
      <c r="I1148" s="3"/>
      <c r="J1148" s="41"/>
      <c r="K1148" s="41"/>
      <c r="L1148" s="41"/>
      <c r="M1148" s="41"/>
      <c r="N1148" s="2"/>
      <c r="O1148" s="41"/>
      <c r="P1148" s="74"/>
      <c r="Q1148" s="74"/>
      <c r="R1148" s="74"/>
    </row>
    <row r="1149" spans="1:18" s="29" customFormat="1" ht="12" x14ac:dyDescent="0.2">
      <c r="A1149" s="6">
        <v>295</v>
      </c>
      <c r="B1149" s="46" t="s">
        <v>500</v>
      </c>
      <c r="C1149" s="45" t="s">
        <v>268</v>
      </c>
      <c r="D1149" s="56" t="s">
        <v>18</v>
      </c>
      <c r="E1149" s="45">
        <v>26055</v>
      </c>
      <c r="F1149" s="91">
        <v>2012.24</v>
      </c>
      <c r="G1149" s="3">
        <f t="shared" ref="G1149:G1153" si="857">+F1149*0.84</f>
        <v>1690.2816</v>
      </c>
      <c r="H1149" s="2">
        <f>+F1149*0.7287</f>
        <v>1466.3192880000001</v>
      </c>
      <c r="I1149" s="2">
        <f>+F1149*0.692</f>
        <v>1392.4700799999998</v>
      </c>
      <c r="J1149" s="2">
        <f>+F1149*0.89</f>
        <v>1790.8936000000001</v>
      </c>
      <c r="K1149" s="41">
        <f>+F1149*0.9</f>
        <v>1811.0160000000001</v>
      </c>
      <c r="L1149" s="2">
        <f>+F1149*0.789</f>
        <v>1587.6573600000002</v>
      </c>
      <c r="M1149" s="67">
        <f>0.885*F1149</f>
        <v>1780.8324</v>
      </c>
      <c r="N1149" s="2">
        <f>+F1149*0.26</f>
        <v>523.18240000000003</v>
      </c>
      <c r="O1149" s="41">
        <f>+F1149*0.8217</f>
        <v>1653.4576079999999</v>
      </c>
      <c r="P1149" s="74">
        <f>+F1149*76.6%</f>
        <v>1541.3758399999999</v>
      </c>
      <c r="Q1149" s="74">
        <f>MIN(H1149:P1149)</f>
        <v>523.18240000000003</v>
      </c>
      <c r="R1149" s="74">
        <f>MAX(H1149:P1149)</f>
        <v>1811.0160000000001</v>
      </c>
    </row>
    <row r="1150" spans="1:18" s="29" customFormat="1" ht="12" hidden="1" customHeight="1" x14ac:dyDescent="0.2">
      <c r="A1150" s="6"/>
      <c r="B1150" s="46"/>
      <c r="C1150" s="45" t="s">
        <v>261</v>
      </c>
      <c r="D1150" s="56" t="s">
        <v>262</v>
      </c>
      <c r="E1150" s="45"/>
      <c r="F1150" s="83">
        <v>265.49</v>
      </c>
      <c r="G1150" s="3">
        <f t="shared" si="857"/>
        <v>223.01159999999999</v>
      </c>
      <c r="H1150" s="3">
        <f t="shared" ref="H1150:H1153" si="858">+F1150*75.11%</f>
        <v>199.409539</v>
      </c>
      <c r="I1150" s="3">
        <f t="shared" ref="I1150:I1153" si="859">+G1150*75.11%</f>
        <v>167.50401275999999</v>
      </c>
      <c r="J1150" s="41">
        <f>+F1150*0.9</f>
        <v>238.941</v>
      </c>
      <c r="K1150" s="41">
        <f>+F1150*0.9</f>
        <v>238.941</v>
      </c>
      <c r="L1150" s="41">
        <f>+F1150*0.8</f>
        <v>212.39200000000002</v>
      </c>
      <c r="M1150" s="41">
        <f>89.3%*F1150</f>
        <v>237.08257</v>
      </c>
      <c r="N1150" s="2">
        <f>+F1150*82.17%</f>
        <v>218.153133</v>
      </c>
      <c r="O1150" s="41">
        <f>+F1150*0.74</f>
        <v>196.46260000000001</v>
      </c>
      <c r="P1150" s="74">
        <f>+F1150*76.6%</f>
        <v>203.36533999999997</v>
      </c>
      <c r="Q1150" s="74" t="e">
        <f>+#REF!</f>
        <v>#REF!</v>
      </c>
      <c r="R1150" s="74">
        <f t="shared" si="817"/>
        <v>237.08257</v>
      </c>
    </row>
    <row r="1151" spans="1:18" s="29" customFormat="1" ht="12" hidden="1" customHeight="1" x14ac:dyDescent="0.2">
      <c r="A1151" s="6"/>
      <c r="B1151" s="46"/>
      <c r="C1151" s="45" t="s">
        <v>317</v>
      </c>
      <c r="D1151" s="56" t="s">
        <v>243</v>
      </c>
      <c r="E1151" s="45"/>
      <c r="F1151" s="83">
        <v>664.67</v>
      </c>
      <c r="G1151" s="3">
        <f t="shared" si="857"/>
        <v>558.32279999999992</v>
      </c>
      <c r="H1151" s="3">
        <f t="shared" si="858"/>
        <v>499.23363699999999</v>
      </c>
      <c r="I1151" s="3">
        <f t="shared" si="859"/>
        <v>419.35625507999993</v>
      </c>
      <c r="J1151" s="41">
        <f>+F1151*0.9</f>
        <v>598.20299999999997</v>
      </c>
      <c r="K1151" s="41">
        <f>+F1151*0.9</f>
        <v>598.20299999999997</v>
      </c>
      <c r="L1151" s="41">
        <f>+F1151*0.8</f>
        <v>531.73599999999999</v>
      </c>
      <c r="M1151" s="41">
        <f>89.3%*F1151</f>
        <v>593.55030999999997</v>
      </c>
      <c r="N1151" s="2">
        <f>+F1151*82.17%</f>
        <v>546.15933899999993</v>
      </c>
      <c r="O1151" s="41">
        <f>+F1151*0.74</f>
        <v>491.85579999999999</v>
      </c>
      <c r="P1151" s="74">
        <f>+F1151*76.6%</f>
        <v>509.1372199999999</v>
      </c>
      <c r="Q1151" s="74" t="e">
        <f>+#REF!</f>
        <v>#REF!</v>
      </c>
      <c r="R1151" s="74">
        <f t="shared" si="817"/>
        <v>593.55030999999997</v>
      </c>
    </row>
    <row r="1152" spans="1:18" s="29" customFormat="1" ht="12" hidden="1" customHeight="1" x14ac:dyDescent="0.2">
      <c r="A1152" s="6"/>
      <c r="B1152" s="46"/>
      <c r="C1152" s="45" t="s">
        <v>501</v>
      </c>
      <c r="D1152" s="56" t="s">
        <v>247</v>
      </c>
      <c r="E1152" s="45">
        <v>26055</v>
      </c>
      <c r="F1152" s="83">
        <v>2880.02</v>
      </c>
      <c r="G1152" s="47">
        <f t="shared" si="857"/>
        <v>2419.2167999999997</v>
      </c>
      <c r="H1152" s="47">
        <f t="shared" si="858"/>
        <v>2163.1830220000002</v>
      </c>
      <c r="I1152" s="47">
        <f t="shared" si="859"/>
        <v>1817.0737384799997</v>
      </c>
      <c r="J1152" s="47">
        <f>+F1152*0.9</f>
        <v>2592.018</v>
      </c>
      <c r="K1152" s="47">
        <f>+F1152*0.9</f>
        <v>2592.018</v>
      </c>
      <c r="L1152" s="47">
        <f>+F1152*0.8</f>
        <v>2304.0160000000001</v>
      </c>
      <c r="M1152" s="47">
        <f>89.3%*F1152</f>
        <v>2571.8578600000001</v>
      </c>
      <c r="N1152" s="2">
        <f>+F1152*82.17%</f>
        <v>2366.5124339999998</v>
      </c>
      <c r="O1152" s="41">
        <f>+F1152*0.74</f>
        <v>2131.2147999999997</v>
      </c>
      <c r="P1152" s="74">
        <f>+F1152*76.6%</f>
        <v>2206.0953199999999</v>
      </c>
      <c r="Q1152" s="74" t="e">
        <f>+#REF!</f>
        <v>#REF!</v>
      </c>
      <c r="R1152" s="74">
        <f t="shared" si="817"/>
        <v>2571.8578600000001</v>
      </c>
    </row>
    <row r="1153" spans="1:18" s="29" customFormat="1" ht="12" hidden="1" customHeight="1" x14ac:dyDescent="0.2">
      <c r="A1153" s="6"/>
      <c r="B1153" s="46"/>
      <c r="C1153" s="45" t="s">
        <v>479</v>
      </c>
      <c r="D1153" s="56" t="s">
        <v>249</v>
      </c>
      <c r="E1153" s="45"/>
      <c r="F1153" s="83">
        <v>577.16</v>
      </c>
      <c r="G1153" s="47">
        <f t="shared" si="857"/>
        <v>484.81439999999998</v>
      </c>
      <c r="H1153" s="47">
        <f t="shared" si="858"/>
        <v>433.50487599999997</v>
      </c>
      <c r="I1153" s="47">
        <f t="shared" si="859"/>
        <v>364.14409583999998</v>
      </c>
      <c r="J1153" s="47">
        <f>+F1153*0.9</f>
        <v>519.44399999999996</v>
      </c>
      <c r="K1153" s="47">
        <f>+F1153*0.9</f>
        <v>519.44399999999996</v>
      </c>
      <c r="L1153" s="47">
        <f>+F1153*0.8</f>
        <v>461.72800000000001</v>
      </c>
      <c r="M1153" s="47">
        <f>89.3%*F1153</f>
        <v>515.40387999999996</v>
      </c>
      <c r="N1153" s="2">
        <f>+F1153*82.17%</f>
        <v>474.25237199999998</v>
      </c>
      <c r="O1153" s="41">
        <f>+F1153*0.74</f>
        <v>427.09839999999997</v>
      </c>
      <c r="P1153" s="74">
        <f>+F1153*76.6%</f>
        <v>442.10455999999994</v>
      </c>
      <c r="Q1153" s="74" t="e">
        <f>+#REF!</f>
        <v>#REF!</v>
      </c>
      <c r="R1153" s="74">
        <f t="shared" si="817"/>
        <v>515.40387999999996</v>
      </c>
    </row>
    <row r="1154" spans="1:18" s="29" customFormat="1" ht="12" hidden="1" customHeight="1" x14ac:dyDescent="0.2">
      <c r="A1154" s="6"/>
      <c r="B1154" s="46"/>
      <c r="C1154" s="45"/>
      <c r="D1154" s="56"/>
      <c r="E1154" s="45"/>
      <c r="F1154" s="82"/>
      <c r="G1154" s="3"/>
      <c r="H1154" s="3"/>
      <c r="I1154" s="3"/>
      <c r="J1154" s="41"/>
      <c r="K1154" s="41"/>
      <c r="L1154" s="41"/>
      <c r="M1154" s="41"/>
      <c r="N1154" s="2"/>
      <c r="O1154" s="41"/>
      <c r="P1154" s="74"/>
      <c r="Q1154" s="74"/>
      <c r="R1154" s="74"/>
    </row>
    <row r="1155" spans="1:18" s="29" customFormat="1" ht="12" hidden="1" customHeight="1" x14ac:dyDescent="0.2">
      <c r="A1155" s="6"/>
      <c r="C1155" s="45"/>
      <c r="D1155" s="56"/>
      <c r="E1155" s="45"/>
      <c r="F1155" s="82"/>
      <c r="G1155" s="3"/>
      <c r="H1155" s="3"/>
      <c r="I1155" s="3"/>
      <c r="J1155" s="41"/>
      <c r="K1155" s="41"/>
      <c r="L1155" s="41"/>
      <c r="M1155" s="41"/>
      <c r="N1155" s="2"/>
      <c r="O1155" s="41"/>
      <c r="P1155" s="74"/>
      <c r="Q1155" s="74"/>
      <c r="R1155" s="74"/>
    </row>
    <row r="1156" spans="1:18" s="29" customFormat="1" ht="36" x14ac:dyDescent="0.2">
      <c r="A1156" s="6">
        <v>296</v>
      </c>
      <c r="B1156" s="46" t="s">
        <v>502</v>
      </c>
      <c r="C1156" s="45" t="s">
        <v>268</v>
      </c>
      <c r="D1156" s="56" t="s">
        <v>18</v>
      </c>
      <c r="E1156" s="45">
        <v>19125</v>
      </c>
      <c r="F1156" s="91">
        <v>1619.44</v>
      </c>
      <c r="G1156" s="3">
        <f t="shared" ref="G1156:G1164" si="860">+F1156*0.84</f>
        <v>1360.3296</v>
      </c>
      <c r="H1156" s="2">
        <f>+F1156*0.7287</f>
        <v>1180.085928</v>
      </c>
      <c r="I1156" s="2">
        <f>+F1156*0.692</f>
        <v>1120.65248</v>
      </c>
      <c r="J1156" s="2">
        <f>+F1156*0.89</f>
        <v>1441.3016</v>
      </c>
      <c r="K1156" s="41">
        <f t="shared" ref="K1156:K1164" si="861">+F1156*0.9</f>
        <v>1457.4960000000001</v>
      </c>
      <c r="L1156" s="2">
        <f>+F1156*0.789</f>
        <v>1277.7381600000001</v>
      </c>
      <c r="M1156" s="67">
        <f>0.885*F1156</f>
        <v>1433.2044000000001</v>
      </c>
      <c r="N1156" s="2">
        <f>+F1156*0.26</f>
        <v>421.05440000000004</v>
      </c>
      <c r="O1156" s="41">
        <f>+F1156*0.8217</f>
        <v>1330.6938480000001</v>
      </c>
      <c r="P1156" s="76">
        <f>+F1156*76.6%</f>
        <v>1240.4910399999999</v>
      </c>
      <c r="Q1156" s="74">
        <f>MIN(H1156:P1156)</f>
        <v>421.05440000000004</v>
      </c>
      <c r="R1156" s="74">
        <f>MAX(H1156:P1156)</f>
        <v>1457.4960000000001</v>
      </c>
    </row>
    <row r="1157" spans="1:18" s="29" customFormat="1" ht="12" hidden="1" customHeight="1" x14ac:dyDescent="0.2">
      <c r="A1157" s="6"/>
      <c r="B1157" s="46"/>
      <c r="C1157" s="45" t="s">
        <v>261</v>
      </c>
      <c r="D1157" s="56" t="s">
        <v>262</v>
      </c>
      <c r="E1157" s="45"/>
      <c r="F1157" s="83">
        <v>541.11</v>
      </c>
      <c r="G1157" s="3">
        <f t="shared" si="860"/>
        <v>454.5324</v>
      </c>
      <c r="H1157" s="3">
        <f t="shared" ref="H1157:H1164" si="862">+F1157*75.11%</f>
        <v>406.42772100000002</v>
      </c>
      <c r="I1157" s="3">
        <f t="shared" ref="I1157:I1163" si="863">+G1157*75.11%</f>
        <v>341.39928564000002</v>
      </c>
      <c r="J1157" s="41">
        <f t="shared" ref="J1157:J1164" si="864">+F1157*0.9</f>
        <v>486.99900000000002</v>
      </c>
      <c r="K1157" s="41">
        <f t="shared" si="861"/>
        <v>486.99900000000002</v>
      </c>
      <c r="L1157" s="41">
        <f t="shared" ref="L1157:L1164" si="865">+F1157*0.8</f>
        <v>432.88800000000003</v>
      </c>
      <c r="M1157" s="41">
        <f t="shared" ref="M1157:M1164" si="866">89.3%*F1157</f>
        <v>483.21123</v>
      </c>
      <c r="N1157" s="2">
        <f>+F1157*82.17%</f>
        <v>444.630087</v>
      </c>
      <c r="O1157" s="41">
        <f>+F1157*0.74</f>
        <v>400.42140000000001</v>
      </c>
      <c r="P1157" s="74">
        <f>+F1157*76.6%</f>
        <v>414.49025999999998</v>
      </c>
      <c r="Q1157" s="74" t="e">
        <f>+#REF!</f>
        <v>#REF!</v>
      </c>
      <c r="R1157" s="74">
        <f t="shared" ref="R1157:R1219" si="867">+M1157</f>
        <v>483.21123</v>
      </c>
    </row>
    <row r="1158" spans="1:18" s="29" customFormat="1" ht="12" hidden="1" customHeight="1" x14ac:dyDescent="0.2">
      <c r="A1158" s="6"/>
      <c r="B1158" s="46"/>
      <c r="C1158" s="45" t="s">
        <v>300</v>
      </c>
      <c r="D1158" s="56" t="s">
        <v>49</v>
      </c>
      <c r="E1158" s="45"/>
      <c r="F1158" s="83">
        <v>163.47999999999999</v>
      </c>
      <c r="G1158" s="3">
        <f t="shared" si="860"/>
        <v>137.32319999999999</v>
      </c>
      <c r="H1158" s="3">
        <f t="shared" si="862"/>
        <v>122.78982799999999</v>
      </c>
      <c r="I1158" s="3">
        <f t="shared" si="863"/>
        <v>103.14345551999999</v>
      </c>
      <c r="J1158" s="41">
        <f t="shared" si="864"/>
        <v>147.13200000000001</v>
      </c>
      <c r="K1158" s="41">
        <f t="shared" si="861"/>
        <v>147.13200000000001</v>
      </c>
      <c r="L1158" s="41">
        <f t="shared" si="865"/>
        <v>130.78399999999999</v>
      </c>
      <c r="M1158" s="41">
        <f t="shared" si="866"/>
        <v>145.98764</v>
      </c>
      <c r="N1158" s="2">
        <f t="shared" ref="N1158:N1219" si="868">+F1158*82.17%</f>
        <v>134.33151599999999</v>
      </c>
      <c r="O1158" s="41">
        <f t="shared" ref="O1158:O1219" si="869">+F1158*0.74</f>
        <v>120.97519999999999</v>
      </c>
      <c r="P1158" s="74">
        <f t="shared" ref="P1158:P1219" si="870">+F1158*76.6%</f>
        <v>125.22567999999998</v>
      </c>
      <c r="Q1158" s="74" t="e">
        <f>+#REF!</f>
        <v>#REF!</v>
      </c>
      <c r="R1158" s="74">
        <f t="shared" si="867"/>
        <v>145.98764</v>
      </c>
    </row>
    <row r="1159" spans="1:18" s="29" customFormat="1" ht="12" hidden="1" customHeight="1" x14ac:dyDescent="0.2">
      <c r="A1159" s="6"/>
      <c r="B1159" s="46"/>
      <c r="C1159" s="45" t="s">
        <v>463</v>
      </c>
      <c r="D1159" s="56" t="s">
        <v>256</v>
      </c>
      <c r="E1159" s="45"/>
      <c r="F1159" s="83">
        <v>991.52</v>
      </c>
      <c r="G1159" s="3">
        <f t="shared" si="860"/>
        <v>832.8768</v>
      </c>
      <c r="H1159" s="3">
        <f t="shared" si="862"/>
        <v>744.73067200000003</v>
      </c>
      <c r="I1159" s="3">
        <f t="shared" si="863"/>
        <v>625.57376448000002</v>
      </c>
      <c r="J1159" s="41">
        <f t="shared" si="864"/>
        <v>892.36800000000005</v>
      </c>
      <c r="K1159" s="41">
        <f t="shared" si="861"/>
        <v>892.36800000000005</v>
      </c>
      <c r="L1159" s="41">
        <f t="shared" si="865"/>
        <v>793.21600000000001</v>
      </c>
      <c r="M1159" s="41">
        <f t="shared" si="866"/>
        <v>885.42736000000002</v>
      </c>
      <c r="N1159" s="2">
        <f t="shared" si="868"/>
        <v>814.73198400000001</v>
      </c>
      <c r="O1159" s="41">
        <f t="shared" si="869"/>
        <v>733.72479999999996</v>
      </c>
      <c r="P1159" s="74">
        <f t="shared" si="870"/>
        <v>759.50431999999989</v>
      </c>
      <c r="Q1159" s="74" t="e">
        <f>+#REF!</f>
        <v>#REF!</v>
      </c>
      <c r="R1159" s="74">
        <f t="shared" si="867"/>
        <v>885.42736000000002</v>
      </c>
    </row>
    <row r="1160" spans="1:18" s="29" customFormat="1" ht="12" hidden="1" customHeight="1" x14ac:dyDescent="0.2">
      <c r="A1160" s="6"/>
      <c r="B1160" s="46"/>
      <c r="C1160" s="45" t="s">
        <v>503</v>
      </c>
      <c r="D1160" s="56" t="s">
        <v>504</v>
      </c>
      <c r="E1160" s="45"/>
      <c r="F1160" s="83">
        <v>463.84</v>
      </c>
      <c r="G1160" s="3">
        <f t="shared" si="860"/>
        <v>389.62559999999996</v>
      </c>
      <c r="H1160" s="3">
        <f t="shared" si="862"/>
        <v>348.39022399999999</v>
      </c>
      <c r="I1160" s="3">
        <f t="shared" si="863"/>
        <v>292.64778815999995</v>
      </c>
      <c r="J1160" s="41">
        <f t="shared" si="864"/>
        <v>417.45599999999996</v>
      </c>
      <c r="K1160" s="41">
        <f t="shared" si="861"/>
        <v>417.45599999999996</v>
      </c>
      <c r="L1160" s="41">
        <f t="shared" si="865"/>
        <v>371.072</v>
      </c>
      <c r="M1160" s="41">
        <f t="shared" si="866"/>
        <v>414.20911999999998</v>
      </c>
      <c r="N1160" s="2">
        <f t="shared" si="868"/>
        <v>381.13732799999997</v>
      </c>
      <c r="O1160" s="41">
        <f t="shared" si="869"/>
        <v>343.24160000000001</v>
      </c>
      <c r="P1160" s="74">
        <f t="shared" si="870"/>
        <v>355.30143999999996</v>
      </c>
      <c r="Q1160" s="74" t="e">
        <f>+#REF!</f>
        <v>#REF!</v>
      </c>
      <c r="R1160" s="74">
        <f t="shared" si="867"/>
        <v>414.20911999999998</v>
      </c>
    </row>
    <row r="1161" spans="1:18" s="29" customFormat="1" ht="12" hidden="1" customHeight="1" x14ac:dyDescent="0.2">
      <c r="A1161" s="6"/>
      <c r="B1161" s="46"/>
      <c r="C1161" s="45" t="s">
        <v>242</v>
      </c>
      <c r="D1161" s="56" t="s">
        <v>243</v>
      </c>
      <c r="E1161" s="45"/>
      <c r="F1161" s="83">
        <v>664.67</v>
      </c>
      <c r="G1161" s="3">
        <f t="shared" si="860"/>
        <v>558.32279999999992</v>
      </c>
      <c r="H1161" s="3">
        <f t="shared" si="862"/>
        <v>499.23363699999999</v>
      </c>
      <c r="I1161" s="3">
        <f t="shared" si="863"/>
        <v>419.35625507999993</v>
      </c>
      <c r="J1161" s="41">
        <f t="shared" si="864"/>
        <v>598.20299999999997</v>
      </c>
      <c r="K1161" s="41">
        <f t="shared" si="861"/>
        <v>598.20299999999997</v>
      </c>
      <c r="L1161" s="41">
        <f t="shared" si="865"/>
        <v>531.73599999999999</v>
      </c>
      <c r="M1161" s="41">
        <f t="shared" si="866"/>
        <v>593.55030999999997</v>
      </c>
      <c r="N1161" s="2">
        <f t="shared" si="868"/>
        <v>546.15933899999993</v>
      </c>
      <c r="O1161" s="41">
        <f t="shared" si="869"/>
        <v>491.85579999999999</v>
      </c>
      <c r="P1161" s="74">
        <f t="shared" si="870"/>
        <v>509.1372199999999</v>
      </c>
      <c r="Q1161" s="74" t="e">
        <f>+#REF!</f>
        <v>#REF!</v>
      </c>
      <c r="R1161" s="74">
        <f t="shared" si="867"/>
        <v>593.55030999999997</v>
      </c>
    </row>
    <row r="1162" spans="1:18" s="29" customFormat="1" ht="36" hidden="1" customHeight="1" x14ac:dyDescent="0.2">
      <c r="A1162" s="6"/>
      <c r="B1162" s="46"/>
      <c r="C1162" s="45" t="s">
        <v>502</v>
      </c>
      <c r="D1162" s="56" t="s">
        <v>247</v>
      </c>
      <c r="E1162" s="45">
        <v>19125</v>
      </c>
      <c r="F1162" s="83">
        <v>7089.28</v>
      </c>
      <c r="G1162" s="47">
        <f t="shared" si="860"/>
        <v>5954.9951999999994</v>
      </c>
      <c r="H1162" s="47">
        <f t="shared" si="862"/>
        <v>5324.7582079999993</v>
      </c>
      <c r="I1162" s="47">
        <f t="shared" si="863"/>
        <v>4472.7968947199997</v>
      </c>
      <c r="J1162" s="47">
        <f t="shared" si="864"/>
        <v>6380.3519999999999</v>
      </c>
      <c r="K1162" s="47">
        <f t="shared" si="861"/>
        <v>6380.3519999999999</v>
      </c>
      <c r="L1162" s="47">
        <f t="shared" si="865"/>
        <v>5671.424</v>
      </c>
      <c r="M1162" s="47">
        <f t="shared" si="866"/>
        <v>6330.7270399999998</v>
      </c>
      <c r="N1162" s="2">
        <f t="shared" si="868"/>
        <v>5825.2613759999995</v>
      </c>
      <c r="O1162" s="41">
        <f t="shared" si="869"/>
        <v>5246.0671999999995</v>
      </c>
      <c r="P1162" s="76">
        <f t="shared" si="870"/>
        <v>5430.3884799999987</v>
      </c>
      <c r="Q1162" s="76" t="e">
        <f>+#REF!</f>
        <v>#REF!</v>
      </c>
      <c r="R1162" s="76">
        <f t="shared" si="867"/>
        <v>6330.7270399999998</v>
      </c>
    </row>
    <row r="1163" spans="1:18" s="29" customFormat="1" ht="12" hidden="1" customHeight="1" x14ac:dyDescent="0.2">
      <c r="A1163" s="6"/>
      <c r="B1163" s="46"/>
      <c r="C1163" s="45" t="s">
        <v>289</v>
      </c>
      <c r="D1163" s="56" t="s">
        <v>249</v>
      </c>
      <c r="E1163" s="45"/>
      <c r="F1163" s="83">
        <v>361.34</v>
      </c>
      <c r="G1163" s="47">
        <f t="shared" si="860"/>
        <v>303.52559999999994</v>
      </c>
      <c r="H1163" s="47">
        <f t="shared" si="862"/>
        <v>271.40247399999998</v>
      </c>
      <c r="I1163" s="47">
        <f t="shared" si="863"/>
        <v>227.97807815999994</v>
      </c>
      <c r="J1163" s="47">
        <f t="shared" si="864"/>
        <v>325.20599999999996</v>
      </c>
      <c r="K1163" s="47">
        <f t="shared" si="861"/>
        <v>325.20599999999996</v>
      </c>
      <c r="L1163" s="47">
        <f t="shared" si="865"/>
        <v>289.072</v>
      </c>
      <c r="M1163" s="47">
        <f t="shared" si="866"/>
        <v>322.67661999999996</v>
      </c>
      <c r="N1163" s="2">
        <f t="shared" si="868"/>
        <v>296.91307799999998</v>
      </c>
      <c r="O1163" s="41">
        <f t="shared" si="869"/>
        <v>267.39159999999998</v>
      </c>
      <c r="P1163" s="74">
        <f t="shared" si="870"/>
        <v>276.78643999999997</v>
      </c>
      <c r="Q1163" s="74" t="e">
        <f>+#REF!</f>
        <v>#REF!</v>
      </c>
      <c r="R1163" s="74">
        <f t="shared" si="867"/>
        <v>322.67661999999996</v>
      </c>
    </row>
    <row r="1164" spans="1:18" s="29" customFormat="1" ht="12" hidden="1" customHeight="1" x14ac:dyDescent="0.2">
      <c r="A1164" s="6"/>
      <c r="B1164" s="46"/>
      <c r="C1164" s="45" t="s">
        <v>505</v>
      </c>
      <c r="D1164" s="56" t="s">
        <v>360</v>
      </c>
      <c r="E1164" s="45">
        <v>19281</v>
      </c>
      <c r="F1164" s="83">
        <v>452.24</v>
      </c>
      <c r="G1164" s="3">
        <f t="shared" si="860"/>
        <v>379.88159999999999</v>
      </c>
      <c r="H1164" s="3">
        <f t="shared" si="862"/>
        <v>339.67746399999999</v>
      </c>
      <c r="I1164" s="3">
        <f t="shared" ref="I1164" si="871">+G1164*75.11%</f>
        <v>285.32906975999998</v>
      </c>
      <c r="J1164" s="41">
        <f t="shared" si="864"/>
        <v>407.01600000000002</v>
      </c>
      <c r="K1164" s="41">
        <f t="shared" si="861"/>
        <v>407.01600000000002</v>
      </c>
      <c r="L1164" s="41">
        <f t="shared" si="865"/>
        <v>361.79200000000003</v>
      </c>
      <c r="M1164" s="41">
        <f t="shared" si="866"/>
        <v>403.85032000000001</v>
      </c>
      <c r="N1164" s="2">
        <f t="shared" si="868"/>
        <v>371.60560800000002</v>
      </c>
      <c r="O1164" s="41">
        <f t="shared" si="869"/>
        <v>334.6576</v>
      </c>
      <c r="P1164" s="74">
        <f t="shared" si="870"/>
        <v>346.41583999999995</v>
      </c>
      <c r="Q1164" s="74" t="e">
        <f>+#REF!</f>
        <v>#REF!</v>
      </c>
      <c r="R1164" s="74">
        <f t="shared" si="867"/>
        <v>403.85032000000001</v>
      </c>
    </row>
    <row r="1165" spans="1:18" s="29" customFormat="1" ht="12" hidden="1" customHeight="1" x14ac:dyDescent="0.2">
      <c r="A1165" s="6"/>
      <c r="B1165" s="46"/>
      <c r="C1165" s="45"/>
      <c r="D1165" s="56"/>
      <c r="E1165" s="45"/>
      <c r="F1165" s="82"/>
      <c r="G1165" s="3"/>
      <c r="H1165" s="3"/>
      <c r="I1165" s="3"/>
      <c r="J1165" s="41"/>
      <c r="K1165" s="41"/>
      <c r="L1165" s="41"/>
      <c r="M1165" s="41"/>
      <c r="N1165" s="2"/>
      <c r="O1165" s="41"/>
      <c r="P1165" s="74"/>
      <c r="Q1165" s="74"/>
      <c r="R1165" s="74"/>
    </row>
    <row r="1166" spans="1:18" s="29" customFormat="1" ht="12" hidden="1" customHeight="1" x14ac:dyDescent="0.2">
      <c r="A1166" s="6"/>
      <c r="C1166" s="45"/>
      <c r="D1166" s="56"/>
      <c r="E1166" s="45"/>
      <c r="F1166" s="82"/>
      <c r="G1166" s="3"/>
      <c r="H1166" s="3"/>
      <c r="I1166" s="3"/>
      <c r="J1166" s="41"/>
      <c r="K1166" s="41"/>
      <c r="L1166" s="41"/>
      <c r="M1166" s="41"/>
      <c r="N1166" s="2"/>
      <c r="O1166" s="41"/>
      <c r="P1166" s="74"/>
      <c r="Q1166" s="74"/>
      <c r="R1166" s="74"/>
    </row>
    <row r="1167" spans="1:18" s="29" customFormat="1" ht="12" x14ac:dyDescent="0.2">
      <c r="A1167" s="6">
        <v>297</v>
      </c>
      <c r="B1167" s="46" t="s">
        <v>506</v>
      </c>
      <c r="C1167" s="45" t="s">
        <v>268</v>
      </c>
      <c r="D1167" s="56" t="s">
        <v>18</v>
      </c>
      <c r="E1167" s="45">
        <v>58563</v>
      </c>
      <c r="F1167" s="91">
        <v>4515.8599999999997</v>
      </c>
      <c r="G1167" s="3">
        <f t="shared" ref="G1167:G1174" si="872">+F1167*0.84</f>
        <v>3793.3223999999996</v>
      </c>
      <c r="H1167" s="2">
        <f>+F1167*0.7287</f>
        <v>3290.7071819999996</v>
      </c>
      <c r="I1167" s="2">
        <f>+F1167*0.692</f>
        <v>3124.9751199999996</v>
      </c>
      <c r="J1167" s="2">
        <f>+F1167*0.89</f>
        <v>4019.1153999999997</v>
      </c>
      <c r="K1167" s="41">
        <f t="shared" ref="K1167:K1174" si="873">+F1167*0.9</f>
        <v>4064.2739999999999</v>
      </c>
      <c r="L1167" s="2">
        <f>+F1167*0.789</f>
        <v>3563.0135399999999</v>
      </c>
      <c r="M1167" s="67">
        <f>0.885*F1167</f>
        <v>3996.5360999999998</v>
      </c>
      <c r="N1167" s="2">
        <f>+F1167*0.26</f>
        <v>1174.1235999999999</v>
      </c>
      <c r="O1167" s="41">
        <f>+F1167*0.8217</f>
        <v>3710.6821619999996</v>
      </c>
      <c r="P1167" s="74">
        <f t="shared" si="870"/>
        <v>3459.1487599999991</v>
      </c>
      <c r="Q1167" s="74">
        <f>MIN(H1167:P1167)</f>
        <v>1174.1235999999999</v>
      </c>
      <c r="R1167" s="74">
        <f>MAX(H1167:P1167)</f>
        <v>4064.2739999999999</v>
      </c>
    </row>
    <row r="1168" spans="1:18" s="29" customFormat="1" ht="12" hidden="1" customHeight="1" x14ac:dyDescent="0.2">
      <c r="A1168" s="6"/>
      <c r="B1168" s="46"/>
      <c r="C1168" s="45" t="s">
        <v>261</v>
      </c>
      <c r="D1168" s="56" t="s">
        <v>262</v>
      </c>
      <c r="E1168" s="45"/>
      <c r="F1168" s="83">
        <v>1705.68</v>
      </c>
      <c r="G1168" s="3">
        <f t="shared" si="872"/>
        <v>1432.7711999999999</v>
      </c>
      <c r="H1168" s="3">
        <f t="shared" ref="H1168:H1174" si="874">+F1168*75.11%</f>
        <v>1281.136248</v>
      </c>
      <c r="I1168" s="3">
        <f t="shared" ref="I1168:I1174" si="875">+G1168*75.11%</f>
        <v>1076.15444832</v>
      </c>
      <c r="J1168" s="41">
        <f t="shared" ref="J1168:J1174" si="876">+F1168*0.9</f>
        <v>1535.1120000000001</v>
      </c>
      <c r="K1168" s="41">
        <f t="shared" si="873"/>
        <v>1535.1120000000001</v>
      </c>
      <c r="L1168" s="41">
        <f t="shared" ref="L1168:L1174" si="877">+F1168*0.8</f>
        <v>1364.5440000000001</v>
      </c>
      <c r="M1168" s="41">
        <f t="shared" ref="M1168:M1174" si="878">89.3%*F1168</f>
        <v>1523.1722400000001</v>
      </c>
      <c r="N1168" s="2">
        <f t="shared" si="868"/>
        <v>1401.5572560000001</v>
      </c>
      <c r="O1168" s="41">
        <f t="shared" si="869"/>
        <v>1262.2031999999999</v>
      </c>
      <c r="P1168" s="74">
        <f t="shared" si="870"/>
        <v>1306.5508799999998</v>
      </c>
      <c r="Q1168" s="74" t="e">
        <f>+#REF!</f>
        <v>#REF!</v>
      </c>
      <c r="R1168" s="74">
        <f t="shared" si="867"/>
        <v>1523.1722400000001</v>
      </c>
    </row>
    <row r="1169" spans="1:18" s="29" customFormat="1" ht="12" hidden="1" customHeight="1" x14ac:dyDescent="0.2">
      <c r="A1169" s="6"/>
      <c r="B1169" s="46"/>
      <c r="C1169" s="45" t="s">
        <v>265</v>
      </c>
      <c r="D1169" s="56" t="s">
        <v>266</v>
      </c>
      <c r="E1169" s="45"/>
      <c r="F1169" s="83">
        <v>1065.3499999999999</v>
      </c>
      <c r="G1169" s="3">
        <f t="shared" si="872"/>
        <v>894.89399999999989</v>
      </c>
      <c r="H1169" s="3">
        <f t="shared" si="874"/>
        <v>800.18438499999991</v>
      </c>
      <c r="I1169" s="3">
        <f t="shared" si="875"/>
        <v>672.1548833999999</v>
      </c>
      <c r="J1169" s="41">
        <f t="shared" si="876"/>
        <v>958.81499999999994</v>
      </c>
      <c r="K1169" s="41">
        <f t="shared" si="873"/>
        <v>958.81499999999994</v>
      </c>
      <c r="L1169" s="41">
        <f t="shared" si="877"/>
        <v>852.28</v>
      </c>
      <c r="M1169" s="41">
        <f t="shared" si="878"/>
        <v>951.35754999999995</v>
      </c>
      <c r="N1169" s="2">
        <f t="shared" si="868"/>
        <v>875.3980949999999</v>
      </c>
      <c r="O1169" s="41">
        <f t="shared" si="869"/>
        <v>788.35899999999992</v>
      </c>
      <c r="P1169" s="74">
        <f t="shared" si="870"/>
        <v>816.05809999999985</v>
      </c>
      <c r="Q1169" s="74" t="e">
        <f>+#REF!</f>
        <v>#REF!</v>
      </c>
      <c r="R1169" s="74">
        <f t="shared" si="867"/>
        <v>951.35754999999995</v>
      </c>
    </row>
    <row r="1170" spans="1:18" s="29" customFormat="1" ht="12" hidden="1" customHeight="1" x14ac:dyDescent="0.2">
      <c r="A1170" s="6"/>
      <c r="B1170" s="46"/>
      <c r="C1170" s="45" t="s">
        <v>300</v>
      </c>
      <c r="D1170" s="56" t="s">
        <v>49</v>
      </c>
      <c r="E1170" s="45"/>
      <c r="F1170" s="83">
        <v>163.47999999999999</v>
      </c>
      <c r="G1170" s="3">
        <f t="shared" si="872"/>
        <v>137.32319999999999</v>
      </c>
      <c r="H1170" s="3">
        <f t="shared" si="874"/>
        <v>122.78982799999999</v>
      </c>
      <c r="I1170" s="3">
        <f t="shared" si="875"/>
        <v>103.14345551999999</v>
      </c>
      <c r="J1170" s="41">
        <f t="shared" si="876"/>
        <v>147.13200000000001</v>
      </c>
      <c r="K1170" s="41">
        <f t="shared" si="873"/>
        <v>147.13200000000001</v>
      </c>
      <c r="L1170" s="41">
        <f t="shared" si="877"/>
        <v>130.78399999999999</v>
      </c>
      <c r="M1170" s="41">
        <f t="shared" si="878"/>
        <v>145.98764</v>
      </c>
      <c r="N1170" s="2">
        <f t="shared" si="868"/>
        <v>134.33151599999999</v>
      </c>
      <c r="O1170" s="41">
        <f t="shared" si="869"/>
        <v>120.97519999999999</v>
      </c>
      <c r="P1170" s="74">
        <f t="shared" si="870"/>
        <v>125.22567999999998</v>
      </c>
      <c r="Q1170" s="74" t="e">
        <f>+#REF!</f>
        <v>#REF!</v>
      </c>
      <c r="R1170" s="74">
        <f t="shared" si="867"/>
        <v>145.98764</v>
      </c>
    </row>
    <row r="1171" spans="1:18" s="29" customFormat="1" ht="12" hidden="1" customHeight="1" x14ac:dyDescent="0.2">
      <c r="A1171" s="6"/>
      <c r="B1171" s="46"/>
      <c r="C1171" s="45" t="s">
        <v>463</v>
      </c>
      <c r="D1171" s="56" t="s">
        <v>256</v>
      </c>
      <c r="E1171" s="45"/>
      <c r="F1171" s="83">
        <v>373.46</v>
      </c>
      <c r="G1171" s="3">
        <f t="shared" si="872"/>
        <v>313.70639999999997</v>
      </c>
      <c r="H1171" s="3">
        <f t="shared" si="874"/>
        <v>280.50580600000001</v>
      </c>
      <c r="I1171" s="3">
        <f t="shared" si="875"/>
        <v>235.62487703999997</v>
      </c>
      <c r="J1171" s="41">
        <f t="shared" si="876"/>
        <v>336.11399999999998</v>
      </c>
      <c r="K1171" s="41">
        <f t="shared" si="873"/>
        <v>336.11399999999998</v>
      </c>
      <c r="L1171" s="41">
        <f t="shared" si="877"/>
        <v>298.76799999999997</v>
      </c>
      <c r="M1171" s="41">
        <f t="shared" si="878"/>
        <v>333.49977999999999</v>
      </c>
      <c r="N1171" s="2">
        <f t="shared" si="868"/>
        <v>306.87208199999998</v>
      </c>
      <c r="O1171" s="41">
        <f t="shared" si="869"/>
        <v>276.36039999999997</v>
      </c>
      <c r="P1171" s="74">
        <f t="shared" si="870"/>
        <v>286.07035999999994</v>
      </c>
      <c r="Q1171" s="74" t="e">
        <f>+#REF!</f>
        <v>#REF!</v>
      </c>
      <c r="R1171" s="74">
        <f t="shared" si="867"/>
        <v>333.49977999999999</v>
      </c>
    </row>
    <row r="1172" spans="1:18" s="29" customFormat="1" ht="12" hidden="1" customHeight="1" x14ac:dyDescent="0.2">
      <c r="A1172" s="6"/>
      <c r="B1172" s="46"/>
      <c r="C1172" s="45" t="s">
        <v>242</v>
      </c>
      <c r="D1172" s="56" t="s">
        <v>243</v>
      </c>
      <c r="E1172" s="45"/>
      <c r="F1172" s="83">
        <v>664.67</v>
      </c>
      <c r="G1172" s="3">
        <f t="shared" si="872"/>
        <v>558.32279999999992</v>
      </c>
      <c r="H1172" s="3">
        <f t="shared" si="874"/>
        <v>499.23363699999999</v>
      </c>
      <c r="I1172" s="3">
        <f t="shared" si="875"/>
        <v>419.35625507999993</v>
      </c>
      <c r="J1172" s="41">
        <f t="shared" si="876"/>
        <v>598.20299999999997</v>
      </c>
      <c r="K1172" s="41">
        <f t="shared" si="873"/>
        <v>598.20299999999997</v>
      </c>
      <c r="L1172" s="41">
        <f t="shared" si="877"/>
        <v>531.73599999999999</v>
      </c>
      <c r="M1172" s="41">
        <f t="shared" si="878"/>
        <v>593.55030999999997</v>
      </c>
      <c r="N1172" s="2">
        <f t="shared" si="868"/>
        <v>546.15933899999993</v>
      </c>
      <c r="O1172" s="41">
        <f t="shared" si="869"/>
        <v>491.85579999999999</v>
      </c>
      <c r="P1172" s="74">
        <f t="shared" si="870"/>
        <v>509.1372199999999</v>
      </c>
      <c r="Q1172" s="74" t="e">
        <f>+#REF!</f>
        <v>#REF!</v>
      </c>
      <c r="R1172" s="74">
        <f t="shared" si="867"/>
        <v>593.55030999999997</v>
      </c>
    </row>
    <row r="1173" spans="1:18" s="29" customFormat="1" ht="12" hidden="1" customHeight="1" x14ac:dyDescent="0.2">
      <c r="A1173" s="6"/>
      <c r="B1173" s="46"/>
      <c r="C1173" s="45" t="s">
        <v>506</v>
      </c>
      <c r="D1173" s="56" t="s">
        <v>247</v>
      </c>
      <c r="E1173" s="45"/>
      <c r="F1173" s="83">
        <v>7089.28</v>
      </c>
      <c r="G1173" s="47">
        <f t="shared" si="872"/>
        <v>5954.9951999999994</v>
      </c>
      <c r="H1173" s="47">
        <f t="shared" si="874"/>
        <v>5324.7582079999993</v>
      </c>
      <c r="I1173" s="47">
        <f t="shared" si="875"/>
        <v>4472.7968947199997</v>
      </c>
      <c r="J1173" s="47">
        <f t="shared" si="876"/>
        <v>6380.3519999999999</v>
      </c>
      <c r="K1173" s="47">
        <f t="shared" si="873"/>
        <v>6380.3519999999999</v>
      </c>
      <c r="L1173" s="47">
        <f t="shared" si="877"/>
        <v>5671.424</v>
      </c>
      <c r="M1173" s="47">
        <f t="shared" si="878"/>
        <v>6330.7270399999998</v>
      </c>
      <c r="N1173" s="2">
        <f t="shared" si="868"/>
        <v>5825.2613759999995</v>
      </c>
      <c r="O1173" s="41">
        <f t="shared" si="869"/>
        <v>5246.0671999999995</v>
      </c>
      <c r="P1173" s="74">
        <f t="shared" si="870"/>
        <v>5430.3884799999987</v>
      </c>
      <c r="Q1173" s="74" t="e">
        <f>+#REF!</f>
        <v>#REF!</v>
      </c>
      <c r="R1173" s="74">
        <f t="shared" si="867"/>
        <v>6330.7270399999998</v>
      </c>
    </row>
    <row r="1174" spans="1:18" s="29" customFormat="1" ht="12" hidden="1" customHeight="1" x14ac:dyDescent="0.2">
      <c r="A1174" s="6"/>
      <c r="B1174" s="46"/>
      <c r="C1174" s="45" t="s">
        <v>487</v>
      </c>
      <c r="D1174" s="56" t="s">
        <v>249</v>
      </c>
      <c r="E1174" s="45">
        <v>58563</v>
      </c>
      <c r="F1174" s="83">
        <v>413.84</v>
      </c>
      <c r="G1174" s="47">
        <f t="shared" si="872"/>
        <v>347.62559999999996</v>
      </c>
      <c r="H1174" s="47">
        <f t="shared" si="874"/>
        <v>310.83522399999998</v>
      </c>
      <c r="I1174" s="47">
        <f t="shared" si="875"/>
        <v>261.10158815999995</v>
      </c>
      <c r="J1174" s="47">
        <f t="shared" si="876"/>
        <v>372.45599999999996</v>
      </c>
      <c r="K1174" s="47">
        <f t="shared" si="873"/>
        <v>372.45599999999996</v>
      </c>
      <c r="L1174" s="47">
        <f t="shared" si="877"/>
        <v>331.072</v>
      </c>
      <c r="M1174" s="47">
        <f t="shared" si="878"/>
        <v>369.55912000000001</v>
      </c>
      <c r="N1174" s="2">
        <f t="shared" si="868"/>
        <v>340.05232799999999</v>
      </c>
      <c r="O1174" s="41">
        <f t="shared" si="869"/>
        <v>306.24160000000001</v>
      </c>
      <c r="P1174" s="74">
        <f t="shared" si="870"/>
        <v>317.00143999999995</v>
      </c>
      <c r="Q1174" s="74" t="e">
        <f>+#REF!</f>
        <v>#REF!</v>
      </c>
      <c r="R1174" s="74">
        <f t="shared" si="867"/>
        <v>369.55912000000001</v>
      </c>
    </row>
    <row r="1175" spans="1:18" s="29" customFormat="1" ht="12" hidden="1" customHeight="1" x14ac:dyDescent="0.2">
      <c r="A1175" s="6"/>
      <c r="B1175" s="46"/>
      <c r="C1175" s="45"/>
      <c r="D1175" s="56"/>
      <c r="E1175" s="45"/>
      <c r="F1175" s="82"/>
      <c r="G1175" s="3"/>
      <c r="H1175" s="3"/>
      <c r="I1175" s="3"/>
      <c r="J1175" s="41"/>
      <c r="K1175" s="41"/>
      <c r="L1175" s="41"/>
      <c r="M1175" s="41"/>
      <c r="N1175" s="2"/>
      <c r="O1175" s="41"/>
      <c r="P1175" s="74"/>
      <c r="Q1175" s="74"/>
      <c r="R1175" s="74"/>
    </row>
    <row r="1176" spans="1:18" s="29" customFormat="1" ht="12" hidden="1" customHeight="1" x14ac:dyDescent="0.2">
      <c r="A1176" s="6"/>
      <c r="C1176" s="45"/>
      <c r="D1176" s="56"/>
      <c r="E1176" s="45"/>
      <c r="F1176" s="82"/>
      <c r="G1176" s="3"/>
      <c r="H1176" s="3"/>
      <c r="I1176" s="3"/>
      <c r="J1176" s="41"/>
      <c r="K1176" s="41"/>
      <c r="L1176" s="41"/>
      <c r="M1176" s="41"/>
      <c r="N1176" s="2"/>
      <c r="O1176" s="41"/>
      <c r="P1176" s="74"/>
      <c r="Q1176" s="74"/>
      <c r="R1176" s="74"/>
    </row>
    <row r="1177" spans="1:18" s="29" customFormat="1" ht="24" hidden="1" customHeight="1" x14ac:dyDescent="0.2">
      <c r="A1177" s="6">
        <v>298</v>
      </c>
      <c r="B1177" s="46" t="s">
        <v>507</v>
      </c>
      <c r="C1177" s="45" t="s">
        <v>268</v>
      </c>
      <c r="D1177" s="56" t="s">
        <v>508</v>
      </c>
      <c r="E1177" s="45">
        <v>43247</v>
      </c>
      <c r="F1177" s="83">
        <v>1078.58</v>
      </c>
      <c r="G1177" s="3">
        <f t="shared" ref="G1177:G1182" si="879">+F1177*0.84</f>
        <v>906.0071999999999</v>
      </c>
      <c r="H1177" s="3">
        <f t="shared" ref="H1177:H1182" si="880">+F1177*75.11%</f>
        <v>810.1214379999999</v>
      </c>
      <c r="I1177" s="3">
        <f t="shared" ref="I1177:I1182" si="881">+G1177*75.11%</f>
        <v>680.50200791999987</v>
      </c>
      <c r="J1177" s="41">
        <f t="shared" ref="J1177:J1182" si="882">+F1177*0.9</f>
        <v>970.72199999999998</v>
      </c>
      <c r="K1177" s="41">
        <f t="shared" ref="K1177:K1182" si="883">+F1177*0.9</f>
        <v>970.72199999999998</v>
      </c>
      <c r="L1177" s="41">
        <f t="shared" ref="L1177:L1182" si="884">+F1177*0.8</f>
        <v>862.86400000000003</v>
      </c>
      <c r="M1177" s="41">
        <f t="shared" ref="M1177:M1182" si="885">89.3%*F1177</f>
        <v>963.17193999999995</v>
      </c>
      <c r="N1177" s="2">
        <f t="shared" si="868"/>
        <v>886.26918599999988</v>
      </c>
      <c r="O1177" s="41">
        <f t="shared" si="869"/>
        <v>798.14919999999995</v>
      </c>
      <c r="P1177" s="76">
        <f t="shared" si="870"/>
        <v>826.19227999999987</v>
      </c>
      <c r="Q1177" s="76" t="e">
        <f>+#REF!</f>
        <v>#REF!</v>
      </c>
      <c r="R1177" s="76">
        <f t="shared" si="867"/>
        <v>963.17193999999995</v>
      </c>
    </row>
    <row r="1178" spans="1:18" s="29" customFormat="1" ht="12" hidden="1" customHeight="1" x14ac:dyDescent="0.2">
      <c r="A1178" s="6"/>
      <c r="B1178" s="46"/>
      <c r="C1178" s="45" t="s">
        <v>261</v>
      </c>
      <c r="D1178" s="56" t="s">
        <v>262</v>
      </c>
      <c r="E1178" s="45"/>
      <c r="F1178" s="83">
        <v>719.95</v>
      </c>
      <c r="G1178" s="3">
        <f t="shared" si="879"/>
        <v>604.75800000000004</v>
      </c>
      <c r="H1178" s="3">
        <f t="shared" si="880"/>
        <v>540.75444500000003</v>
      </c>
      <c r="I1178" s="3">
        <f t="shared" si="881"/>
        <v>454.23373380000004</v>
      </c>
      <c r="J1178" s="41">
        <f t="shared" si="882"/>
        <v>647.95500000000004</v>
      </c>
      <c r="K1178" s="41">
        <f t="shared" si="883"/>
        <v>647.95500000000004</v>
      </c>
      <c r="L1178" s="41">
        <f t="shared" si="884"/>
        <v>575.96</v>
      </c>
      <c r="M1178" s="41">
        <f t="shared" si="885"/>
        <v>642.9153500000001</v>
      </c>
      <c r="N1178" s="2">
        <f t="shared" si="868"/>
        <v>591.58291500000007</v>
      </c>
      <c r="O1178" s="41">
        <f t="shared" si="869"/>
        <v>532.76300000000003</v>
      </c>
      <c r="P1178" s="74">
        <f t="shared" si="870"/>
        <v>551.48169999999993</v>
      </c>
      <c r="Q1178" s="74" t="e">
        <f>+#REF!</f>
        <v>#REF!</v>
      </c>
      <c r="R1178" s="74">
        <f t="shared" si="867"/>
        <v>642.9153500000001</v>
      </c>
    </row>
    <row r="1179" spans="1:18" s="29" customFormat="1" ht="12" hidden="1" customHeight="1" x14ac:dyDescent="0.2">
      <c r="A1179" s="6"/>
      <c r="B1179" s="46"/>
      <c r="C1179" s="45" t="s">
        <v>265</v>
      </c>
      <c r="D1179" s="56" t="s">
        <v>266</v>
      </c>
      <c r="E1179" s="45"/>
      <c r="F1179" s="83">
        <v>278.27</v>
      </c>
      <c r="G1179" s="3">
        <f t="shared" si="879"/>
        <v>233.74679999999998</v>
      </c>
      <c r="H1179" s="3">
        <f t="shared" si="880"/>
        <v>209.00859699999998</v>
      </c>
      <c r="I1179" s="3">
        <f t="shared" si="881"/>
        <v>175.56722147999997</v>
      </c>
      <c r="J1179" s="41">
        <f t="shared" si="882"/>
        <v>250.44299999999998</v>
      </c>
      <c r="K1179" s="41">
        <f t="shared" si="883"/>
        <v>250.44299999999998</v>
      </c>
      <c r="L1179" s="41">
        <f t="shared" si="884"/>
        <v>222.61599999999999</v>
      </c>
      <c r="M1179" s="41">
        <f t="shared" si="885"/>
        <v>248.49510999999998</v>
      </c>
      <c r="N1179" s="2">
        <f t="shared" si="868"/>
        <v>228.65445899999997</v>
      </c>
      <c r="O1179" s="41">
        <f t="shared" si="869"/>
        <v>205.91979999999998</v>
      </c>
      <c r="P1179" s="74">
        <f t="shared" si="870"/>
        <v>213.15481999999997</v>
      </c>
      <c r="Q1179" s="74" t="e">
        <f>+#REF!</f>
        <v>#REF!</v>
      </c>
      <c r="R1179" s="74">
        <f t="shared" si="867"/>
        <v>248.49510999999998</v>
      </c>
    </row>
    <row r="1180" spans="1:18" s="29" customFormat="1" ht="12" hidden="1" customHeight="1" x14ac:dyDescent="0.2">
      <c r="A1180" s="6"/>
      <c r="B1180" s="46"/>
      <c r="C1180" s="45" t="s">
        <v>450</v>
      </c>
      <c r="D1180" s="56" t="s">
        <v>243</v>
      </c>
      <c r="E1180" s="45"/>
      <c r="F1180" s="83">
        <v>664.67</v>
      </c>
      <c r="G1180" s="3">
        <f t="shared" si="879"/>
        <v>558.32279999999992</v>
      </c>
      <c r="H1180" s="3">
        <f t="shared" si="880"/>
        <v>499.23363699999999</v>
      </c>
      <c r="I1180" s="3">
        <f t="shared" si="881"/>
        <v>419.35625507999993</v>
      </c>
      <c r="J1180" s="41">
        <f t="shared" si="882"/>
        <v>598.20299999999997</v>
      </c>
      <c r="K1180" s="41">
        <f t="shared" si="883"/>
        <v>598.20299999999997</v>
      </c>
      <c r="L1180" s="41">
        <f t="shared" si="884"/>
        <v>531.73599999999999</v>
      </c>
      <c r="M1180" s="41">
        <f t="shared" si="885"/>
        <v>593.55030999999997</v>
      </c>
      <c r="N1180" s="2">
        <f t="shared" si="868"/>
        <v>546.15933899999993</v>
      </c>
      <c r="O1180" s="41">
        <f t="shared" si="869"/>
        <v>491.85579999999999</v>
      </c>
      <c r="P1180" s="74">
        <f t="shared" si="870"/>
        <v>509.1372199999999</v>
      </c>
      <c r="Q1180" s="74" t="e">
        <f>+#REF!</f>
        <v>#REF!</v>
      </c>
      <c r="R1180" s="74">
        <f t="shared" si="867"/>
        <v>593.55030999999997</v>
      </c>
    </row>
    <row r="1181" spans="1:18" s="29" customFormat="1" ht="24" hidden="1" customHeight="1" x14ac:dyDescent="0.2">
      <c r="A1181" s="6"/>
      <c r="B1181" s="46"/>
      <c r="C1181" s="45" t="s">
        <v>507</v>
      </c>
      <c r="D1181" s="56" t="s">
        <v>247</v>
      </c>
      <c r="E1181" s="45">
        <v>43247</v>
      </c>
      <c r="F1181" s="83">
        <v>2880.02</v>
      </c>
      <c r="G1181" s="47">
        <f t="shared" si="879"/>
        <v>2419.2167999999997</v>
      </c>
      <c r="H1181" s="47">
        <f t="shared" si="880"/>
        <v>2163.1830220000002</v>
      </c>
      <c r="I1181" s="47">
        <f t="shared" si="881"/>
        <v>1817.0737384799997</v>
      </c>
      <c r="J1181" s="47">
        <f t="shared" si="882"/>
        <v>2592.018</v>
      </c>
      <c r="K1181" s="47">
        <f t="shared" si="883"/>
        <v>2592.018</v>
      </c>
      <c r="L1181" s="47">
        <f t="shared" si="884"/>
        <v>2304.0160000000001</v>
      </c>
      <c r="M1181" s="47">
        <f t="shared" si="885"/>
        <v>2571.8578600000001</v>
      </c>
      <c r="N1181" s="2">
        <f t="shared" si="868"/>
        <v>2366.5124339999998</v>
      </c>
      <c r="O1181" s="41">
        <f t="shared" si="869"/>
        <v>2131.2147999999997</v>
      </c>
      <c r="P1181" s="74">
        <f t="shared" si="870"/>
        <v>2206.0953199999999</v>
      </c>
      <c r="Q1181" s="74" t="e">
        <f>+#REF!</f>
        <v>#REF!</v>
      </c>
      <c r="R1181" s="74">
        <f t="shared" si="867"/>
        <v>2571.8578600000001</v>
      </c>
    </row>
    <row r="1182" spans="1:18" s="29" customFormat="1" ht="12" hidden="1" customHeight="1" x14ac:dyDescent="0.2">
      <c r="A1182" s="6"/>
      <c r="B1182" s="46"/>
      <c r="C1182" s="45" t="s">
        <v>479</v>
      </c>
      <c r="D1182" s="56" t="s">
        <v>249</v>
      </c>
      <c r="E1182" s="45"/>
      <c r="F1182" s="83">
        <v>168.92</v>
      </c>
      <c r="G1182" s="47">
        <f t="shared" si="879"/>
        <v>141.89279999999999</v>
      </c>
      <c r="H1182" s="47">
        <f t="shared" si="880"/>
        <v>126.87581199999998</v>
      </c>
      <c r="I1182" s="47">
        <f t="shared" si="881"/>
        <v>106.57568207999999</v>
      </c>
      <c r="J1182" s="47">
        <f t="shared" si="882"/>
        <v>152.02799999999999</v>
      </c>
      <c r="K1182" s="47">
        <f t="shared" si="883"/>
        <v>152.02799999999999</v>
      </c>
      <c r="L1182" s="47">
        <f t="shared" si="884"/>
        <v>135.136</v>
      </c>
      <c r="M1182" s="47">
        <f t="shared" si="885"/>
        <v>150.84555999999998</v>
      </c>
      <c r="N1182" s="2">
        <f t="shared" si="868"/>
        <v>138.80156399999998</v>
      </c>
      <c r="O1182" s="41">
        <f t="shared" si="869"/>
        <v>125.00079999999998</v>
      </c>
      <c r="P1182" s="74">
        <f t="shared" si="870"/>
        <v>129.39271999999997</v>
      </c>
      <c r="Q1182" s="74" t="e">
        <f>+#REF!</f>
        <v>#REF!</v>
      </c>
      <c r="R1182" s="74">
        <f t="shared" si="867"/>
        <v>150.84555999999998</v>
      </c>
    </row>
    <row r="1183" spans="1:18" s="29" customFormat="1" ht="12" hidden="1" customHeight="1" x14ac:dyDescent="0.2">
      <c r="A1183" s="6"/>
      <c r="B1183" s="46"/>
      <c r="C1183" s="45"/>
      <c r="D1183" s="56"/>
      <c r="E1183" s="45"/>
      <c r="F1183" s="82"/>
      <c r="G1183" s="3"/>
      <c r="H1183" s="3"/>
      <c r="I1183" s="3"/>
      <c r="J1183" s="41"/>
      <c r="K1183" s="41"/>
      <c r="L1183" s="41"/>
      <c r="M1183" s="41"/>
      <c r="N1183" s="2"/>
      <c r="O1183" s="41"/>
      <c r="P1183" s="74"/>
      <c r="Q1183" s="74"/>
      <c r="R1183" s="74"/>
    </row>
    <row r="1184" spans="1:18" s="29" customFormat="1" ht="12" hidden="1" customHeight="1" x14ac:dyDescent="0.2">
      <c r="A1184" s="6"/>
      <c r="C1184" s="45"/>
      <c r="D1184" s="56"/>
      <c r="E1184" s="45"/>
      <c r="F1184" s="82"/>
      <c r="G1184" s="3"/>
      <c r="H1184" s="3"/>
      <c r="I1184" s="3"/>
      <c r="J1184" s="41"/>
      <c r="K1184" s="41"/>
      <c r="L1184" s="41"/>
      <c r="M1184" s="41"/>
      <c r="N1184" s="2"/>
      <c r="O1184" s="41"/>
      <c r="P1184" s="74"/>
      <c r="Q1184" s="74"/>
      <c r="R1184" s="74"/>
    </row>
    <row r="1185" spans="1:18" s="29" customFormat="1" ht="12" x14ac:dyDescent="0.2">
      <c r="A1185" s="6">
        <v>299</v>
      </c>
      <c r="B1185" s="46" t="s">
        <v>509</v>
      </c>
      <c r="C1185" s="45" t="s">
        <v>268</v>
      </c>
      <c r="D1185" s="56" t="s">
        <v>18</v>
      </c>
      <c r="E1185" s="45">
        <v>19301</v>
      </c>
      <c r="F1185" s="91">
        <v>915.01</v>
      </c>
      <c r="G1185" s="3">
        <f t="shared" ref="G1185:G1195" si="886">+F1185*0.84</f>
        <v>768.60839999999996</v>
      </c>
      <c r="H1185" s="2">
        <f t="shared" ref="H1185:H1186" si="887">+F1185*0.7287</f>
        <v>666.767787</v>
      </c>
      <c r="I1185" s="2">
        <f t="shared" ref="I1185:I1186" si="888">+F1185*0.692</f>
        <v>633.18691999999999</v>
      </c>
      <c r="J1185" s="2">
        <f t="shared" ref="J1185:J1186" si="889">+F1185*0.89</f>
        <v>814.35889999999995</v>
      </c>
      <c r="K1185" s="41">
        <f t="shared" ref="K1185:K1195" si="890">+F1185*0.9</f>
        <v>823.50900000000001</v>
      </c>
      <c r="L1185" s="2">
        <f t="shared" ref="L1185:L1186" si="891">+F1185*0.789</f>
        <v>721.94289000000003</v>
      </c>
      <c r="M1185" s="67">
        <f t="shared" ref="M1185:M1186" si="892">0.885*F1185</f>
        <v>809.78385000000003</v>
      </c>
      <c r="N1185" s="2">
        <f t="shared" ref="N1185:N1186" si="893">+F1185*0.26</f>
        <v>237.90260000000001</v>
      </c>
      <c r="O1185" s="41">
        <f t="shared" ref="O1185:O1186" si="894">+F1185*0.8217</f>
        <v>751.86371699999995</v>
      </c>
      <c r="P1185" s="74">
        <f t="shared" si="870"/>
        <v>700.89765999999986</v>
      </c>
      <c r="Q1185" s="74">
        <f t="shared" ref="Q1185:Q1186" si="895">MIN(H1185:P1185)</f>
        <v>237.90260000000001</v>
      </c>
      <c r="R1185" s="74">
        <f t="shared" ref="R1185:R1186" si="896">MAX(H1185:P1185)</f>
        <v>823.50900000000001</v>
      </c>
    </row>
    <row r="1186" spans="1:18" s="29" customFormat="1" ht="12" x14ac:dyDescent="0.2">
      <c r="A1186" s="6"/>
      <c r="B1186" s="46"/>
      <c r="C1186" s="45" t="s">
        <v>510</v>
      </c>
      <c r="D1186" s="56" t="s">
        <v>41</v>
      </c>
      <c r="E1186" s="45">
        <v>38525</v>
      </c>
      <c r="F1186" s="91">
        <v>819.57</v>
      </c>
      <c r="G1186" s="3">
        <f t="shared" si="886"/>
        <v>688.43880000000001</v>
      </c>
      <c r="H1186" s="2">
        <f t="shared" si="887"/>
        <v>597.22065900000007</v>
      </c>
      <c r="I1186" s="2">
        <f t="shared" si="888"/>
        <v>567.14243999999997</v>
      </c>
      <c r="J1186" s="2">
        <f t="shared" si="889"/>
        <v>729.41730000000007</v>
      </c>
      <c r="K1186" s="41">
        <f t="shared" si="890"/>
        <v>737.61300000000006</v>
      </c>
      <c r="L1186" s="2">
        <f t="shared" si="891"/>
        <v>646.64073000000008</v>
      </c>
      <c r="M1186" s="67">
        <f t="shared" si="892"/>
        <v>725.31945000000007</v>
      </c>
      <c r="N1186" s="2">
        <f t="shared" si="893"/>
        <v>213.08820000000003</v>
      </c>
      <c r="O1186" s="41">
        <f t="shared" si="894"/>
        <v>673.44066900000007</v>
      </c>
      <c r="P1186" s="74">
        <f t="shared" si="870"/>
        <v>627.79061999999999</v>
      </c>
      <c r="Q1186" s="74">
        <f t="shared" si="895"/>
        <v>213.08820000000003</v>
      </c>
      <c r="R1186" s="74">
        <f t="shared" si="896"/>
        <v>737.61300000000006</v>
      </c>
    </row>
    <row r="1187" spans="1:18" s="29" customFormat="1" ht="12" hidden="1" customHeight="1" x14ac:dyDescent="0.2">
      <c r="A1187" s="6"/>
      <c r="B1187" s="46"/>
      <c r="C1187" s="45" t="s">
        <v>261</v>
      </c>
      <c r="D1187" s="56" t="s">
        <v>262</v>
      </c>
      <c r="E1187" s="45"/>
      <c r="F1187" s="83">
        <v>3069.53</v>
      </c>
      <c r="G1187" s="3">
        <f t="shared" si="886"/>
        <v>2578.4052000000001</v>
      </c>
      <c r="H1187" s="3">
        <f t="shared" ref="H1187:H1195" si="897">+F1187*75.11%</f>
        <v>2305.523983</v>
      </c>
      <c r="I1187" s="3">
        <f t="shared" ref="I1187:I1193" si="898">+G1187*75.11%</f>
        <v>1936.6401457200002</v>
      </c>
      <c r="J1187" s="41">
        <f t="shared" ref="J1187:J1195" si="899">+F1187*0.9</f>
        <v>2762.5770000000002</v>
      </c>
      <c r="K1187" s="41">
        <f t="shared" si="890"/>
        <v>2762.5770000000002</v>
      </c>
      <c r="L1187" s="41">
        <f t="shared" ref="L1187:L1195" si="900">+F1187*0.8</f>
        <v>2455.6240000000003</v>
      </c>
      <c r="M1187" s="41">
        <f t="shared" ref="M1187:M1195" si="901">89.3%*F1187</f>
        <v>2741.0902900000001</v>
      </c>
      <c r="N1187" s="2">
        <f t="shared" si="868"/>
        <v>2522.2328010000001</v>
      </c>
      <c r="O1187" s="41">
        <f t="shared" si="869"/>
        <v>2271.4522000000002</v>
      </c>
      <c r="P1187" s="74">
        <f t="shared" si="870"/>
        <v>2351.2599799999998</v>
      </c>
      <c r="Q1187" s="74" t="e">
        <f>+#REF!</f>
        <v>#REF!</v>
      </c>
      <c r="R1187" s="74">
        <f t="shared" si="867"/>
        <v>2741.0902900000001</v>
      </c>
    </row>
    <row r="1188" spans="1:18" s="29" customFormat="1" ht="12" hidden="1" customHeight="1" x14ac:dyDescent="0.2">
      <c r="A1188" s="6"/>
      <c r="B1188" s="46"/>
      <c r="C1188" s="45" t="s">
        <v>265</v>
      </c>
      <c r="D1188" s="56" t="s">
        <v>266</v>
      </c>
      <c r="E1188" s="45"/>
      <c r="F1188" s="83">
        <v>2170.66</v>
      </c>
      <c r="G1188" s="3">
        <f t="shared" si="886"/>
        <v>1823.3543999999997</v>
      </c>
      <c r="H1188" s="3">
        <f t="shared" si="897"/>
        <v>1630.3827259999998</v>
      </c>
      <c r="I1188" s="3">
        <f t="shared" si="898"/>
        <v>1369.5214898399997</v>
      </c>
      <c r="J1188" s="41">
        <f t="shared" si="899"/>
        <v>1953.5939999999998</v>
      </c>
      <c r="K1188" s="41">
        <f t="shared" si="890"/>
        <v>1953.5939999999998</v>
      </c>
      <c r="L1188" s="41">
        <f t="shared" si="900"/>
        <v>1736.528</v>
      </c>
      <c r="M1188" s="41">
        <f t="shared" si="901"/>
        <v>1938.3993799999998</v>
      </c>
      <c r="N1188" s="2">
        <f t="shared" si="868"/>
        <v>1783.631322</v>
      </c>
      <c r="O1188" s="41">
        <f t="shared" si="869"/>
        <v>1606.2883999999999</v>
      </c>
      <c r="P1188" s="74">
        <f t="shared" si="870"/>
        <v>1662.7255599999996</v>
      </c>
      <c r="Q1188" s="74" t="e">
        <f>+#REF!</f>
        <v>#REF!</v>
      </c>
      <c r="R1188" s="74">
        <f t="shared" si="867"/>
        <v>1938.3993799999998</v>
      </c>
    </row>
    <row r="1189" spans="1:18" s="29" customFormat="1" ht="12" hidden="1" customHeight="1" x14ac:dyDescent="0.2">
      <c r="A1189" s="6"/>
      <c r="B1189" s="46"/>
      <c r="C1189" s="45" t="s">
        <v>300</v>
      </c>
      <c r="D1189" s="56" t="s">
        <v>49</v>
      </c>
      <c r="E1189" s="45"/>
      <c r="F1189" s="83">
        <v>957.98</v>
      </c>
      <c r="G1189" s="3">
        <f t="shared" si="886"/>
        <v>804.70320000000004</v>
      </c>
      <c r="H1189" s="3">
        <f t="shared" si="897"/>
        <v>719.53877799999998</v>
      </c>
      <c r="I1189" s="3">
        <f t="shared" si="898"/>
        <v>604.41257352000002</v>
      </c>
      <c r="J1189" s="41">
        <f t="shared" si="899"/>
        <v>862.18200000000002</v>
      </c>
      <c r="K1189" s="41">
        <f t="shared" si="890"/>
        <v>862.18200000000002</v>
      </c>
      <c r="L1189" s="41">
        <f t="shared" si="900"/>
        <v>766.38400000000001</v>
      </c>
      <c r="M1189" s="41">
        <f t="shared" si="901"/>
        <v>855.47613999999999</v>
      </c>
      <c r="N1189" s="2">
        <f t="shared" si="868"/>
        <v>787.17216599999995</v>
      </c>
      <c r="O1189" s="41">
        <f t="shared" si="869"/>
        <v>708.90520000000004</v>
      </c>
      <c r="P1189" s="74">
        <f t="shared" si="870"/>
        <v>733.81267999999989</v>
      </c>
      <c r="Q1189" s="74" t="e">
        <f>+#REF!</f>
        <v>#REF!</v>
      </c>
      <c r="R1189" s="74">
        <f t="shared" si="867"/>
        <v>855.47613999999999</v>
      </c>
    </row>
    <row r="1190" spans="1:18" s="29" customFormat="1" ht="12" hidden="1" customHeight="1" x14ac:dyDescent="0.2">
      <c r="A1190" s="6"/>
      <c r="B1190" s="46"/>
      <c r="C1190" s="45" t="s">
        <v>463</v>
      </c>
      <c r="D1190" s="56" t="s">
        <v>256</v>
      </c>
      <c r="E1190" s="45"/>
      <c r="F1190" s="83">
        <v>2919.35</v>
      </c>
      <c r="G1190" s="3">
        <f t="shared" si="886"/>
        <v>2452.2539999999999</v>
      </c>
      <c r="H1190" s="3">
        <f t="shared" si="897"/>
        <v>2192.7237849999997</v>
      </c>
      <c r="I1190" s="3">
        <f t="shared" si="898"/>
        <v>1841.8879793999999</v>
      </c>
      <c r="J1190" s="41">
        <f t="shared" si="899"/>
        <v>2627.415</v>
      </c>
      <c r="K1190" s="41">
        <f t="shared" si="890"/>
        <v>2627.415</v>
      </c>
      <c r="L1190" s="41">
        <f t="shared" si="900"/>
        <v>2335.48</v>
      </c>
      <c r="M1190" s="41">
        <f t="shared" si="901"/>
        <v>2606.97955</v>
      </c>
      <c r="N1190" s="2">
        <f t="shared" si="868"/>
        <v>2398.8298949999999</v>
      </c>
      <c r="O1190" s="41">
        <f t="shared" si="869"/>
        <v>2160.319</v>
      </c>
      <c r="P1190" s="74">
        <f t="shared" si="870"/>
        <v>2236.2220999999995</v>
      </c>
      <c r="Q1190" s="74" t="e">
        <f>+#REF!</f>
        <v>#REF!</v>
      </c>
      <c r="R1190" s="74">
        <f t="shared" si="867"/>
        <v>2606.97955</v>
      </c>
    </row>
    <row r="1191" spans="1:18" s="29" customFormat="1" ht="12" hidden="1" customHeight="1" x14ac:dyDescent="0.2">
      <c r="A1191" s="6"/>
      <c r="B1191" s="46"/>
      <c r="C1191" s="45" t="s">
        <v>511</v>
      </c>
      <c r="D1191" s="56" t="s">
        <v>224</v>
      </c>
      <c r="E1191" s="45"/>
      <c r="F1191" s="83">
        <v>1898.17</v>
      </c>
      <c r="G1191" s="3">
        <f t="shared" si="886"/>
        <v>1594.4628</v>
      </c>
      <c r="H1191" s="3">
        <f t="shared" si="897"/>
        <v>1425.7154869999999</v>
      </c>
      <c r="I1191" s="3">
        <f t="shared" si="898"/>
        <v>1197.60100908</v>
      </c>
      <c r="J1191" s="41">
        <f t="shared" si="899"/>
        <v>1708.3530000000001</v>
      </c>
      <c r="K1191" s="41">
        <f t="shared" si="890"/>
        <v>1708.3530000000001</v>
      </c>
      <c r="L1191" s="41">
        <f t="shared" si="900"/>
        <v>1518.5360000000001</v>
      </c>
      <c r="M1191" s="41">
        <f t="shared" si="901"/>
        <v>1695.0658100000001</v>
      </c>
      <c r="N1191" s="2">
        <f t="shared" si="868"/>
        <v>1559.726289</v>
      </c>
      <c r="O1191" s="41">
        <f t="shared" si="869"/>
        <v>1404.6458</v>
      </c>
      <c r="P1191" s="74">
        <f t="shared" si="870"/>
        <v>1453.9982199999999</v>
      </c>
      <c r="Q1191" s="74" t="e">
        <f>+#REF!</f>
        <v>#REF!</v>
      </c>
      <c r="R1191" s="74">
        <f t="shared" si="867"/>
        <v>1695.0658100000001</v>
      </c>
    </row>
    <row r="1192" spans="1:18" s="29" customFormat="1" ht="12" hidden="1" customHeight="1" x14ac:dyDescent="0.2">
      <c r="A1192" s="6"/>
      <c r="B1192" s="46"/>
      <c r="C1192" s="45" t="s">
        <v>509</v>
      </c>
      <c r="D1192" s="56" t="s">
        <v>247</v>
      </c>
      <c r="E1192" s="45">
        <v>19301</v>
      </c>
      <c r="F1192" s="83">
        <v>3212.33</v>
      </c>
      <c r="G1192" s="47">
        <f t="shared" si="886"/>
        <v>2698.3571999999999</v>
      </c>
      <c r="H1192" s="47">
        <f t="shared" si="897"/>
        <v>2412.7810629999999</v>
      </c>
      <c r="I1192" s="47">
        <f t="shared" si="898"/>
        <v>2026.7360929199999</v>
      </c>
      <c r="J1192" s="47">
        <f t="shared" si="899"/>
        <v>2891.0970000000002</v>
      </c>
      <c r="K1192" s="47">
        <f t="shared" si="890"/>
        <v>2891.0970000000002</v>
      </c>
      <c r="L1192" s="47">
        <f t="shared" si="900"/>
        <v>2569.864</v>
      </c>
      <c r="M1192" s="47">
        <f t="shared" si="901"/>
        <v>2868.61069</v>
      </c>
      <c r="N1192" s="2">
        <f t="shared" si="868"/>
        <v>2639.5715609999997</v>
      </c>
      <c r="O1192" s="41">
        <f t="shared" si="869"/>
        <v>2377.1241999999997</v>
      </c>
      <c r="P1192" s="74">
        <f t="shared" si="870"/>
        <v>2460.6447799999996</v>
      </c>
      <c r="Q1192" s="74" t="e">
        <f>+#REF!</f>
        <v>#REF!</v>
      </c>
      <c r="R1192" s="74">
        <f t="shared" si="867"/>
        <v>2868.61069</v>
      </c>
    </row>
    <row r="1193" spans="1:18" s="29" customFormat="1" ht="12" hidden="1" customHeight="1" x14ac:dyDescent="0.2">
      <c r="A1193" s="6"/>
      <c r="B1193" s="46"/>
      <c r="C1193" s="45" t="s">
        <v>512</v>
      </c>
      <c r="D1193" s="56" t="s">
        <v>249</v>
      </c>
      <c r="E1193" s="45"/>
      <c r="F1193" s="83">
        <v>328.36</v>
      </c>
      <c r="G1193" s="47">
        <f t="shared" si="886"/>
        <v>275.82240000000002</v>
      </c>
      <c r="H1193" s="47">
        <f t="shared" si="897"/>
        <v>246.63119600000002</v>
      </c>
      <c r="I1193" s="47">
        <f t="shared" si="898"/>
        <v>207.17020464000001</v>
      </c>
      <c r="J1193" s="47">
        <f t="shared" si="899"/>
        <v>295.524</v>
      </c>
      <c r="K1193" s="47">
        <f t="shared" si="890"/>
        <v>295.524</v>
      </c>
      <c r="L1193" s="47">
        <f t="shared" si="900"/>
        <v>262.68800000000005</v>
      </c>
      <c r="M1193" s="47">
        <f t="shared" si="901"/>
        <v>293.22548</v>
      </c>
      <c r="N1193" s="2">
        <f t="shared" si="868"/>
        <v>269.81341200000003</v>
      </c>
      <c r="O1193" s="41">
        <f t="shared" si="869"/>
        <v>242.9864</v>
      </c>
      <c r="P1193" s="74">
        <f t="shared" si="870"/>
        <v>251.52375999999998</v>
      </c>
      <c r="Q1193" s="74" t="e">
        <f>+#REF!</f>
        <v>#REF!</v>
      </c>
      <c r="R1193" s="74">
        <f t="shared" si="867"/>
        <v>293.22548</v>
      </c>
    </row>
    <row r="1194" spans="1:18" s="29" customFormat="1" ht="12" hidden="1" customHeight="1" x14ac:dyDescent="0.2">
      <c r="A1194" s="6"/>
      <c r="B1194" s="46"/>
      <c r="C1194" s="45" t="s">
        <v>242</v>
      </c>
      <c r="D1194" s="56" t="s">
        <v>243</v>
      </c>
      <c r="E1194" s="45"/>
      <c r="F1194" s="83">
        <v>664.67</v>
      </c>
      <c r="G1194" s="3">
        <f t="shared" si="886"/>
        <v>558.32279999999992</v>
      </c>
      <c r="H1194" s="3">
        <f t="shared" si="897"/>
        <v>499.23363699999999</v>
      </c>
      <c r="I1194" s="3">
        <f t="shared" ref="I1194:I1195" si="902">+G1194*75.11%</f>
        <v>419.35625507999993</v>
      </c>
      <c r="J1194" s="41">
        <f t="shared" si="899"/>
        <v>598.20299999999997</v>
      </c>
      <c r="K1194" s="41">
        <f t="shared" si="890"/>
        <v>598.20299999999997</v>
      </c>
      <c r="L1194" s="41">
        <f t="shared" si="900"/>
        <v>531.73599999999999</v>
      </c>
      <c r="M1194" s="41">
        <f t="shared" si="901"/>
        <v>593.55030999999997</v>
      </c>
      <c r="N1194" s="2">
        <f t="shared" si="868"/>
        <v>546.15933899999993</v>
      </c>
      <c r="O1194" s="41">
        <f t="shared" si="869"/>
        <v>491.85579999999999</v>
      </c>
      <c r="P1194" s="74">
        <f t="shared" si="870"/>
        <v>509.1372199999999</v>
      </c>
      <c r="Q1194" s="74" t="e">
        <f>+#REF!</f>
        <v>#REF!</v>
      </c>
      <c r="R1194" s="74">
        <f t="shared" si="867"/>
        <v>593.55030999999997</v>
      </c>
    </row>
    <row r="1195" spans="1:18" s="29" customFormat="1" ht="12" hidden="1" customHeight="1" x14ac:dyDescent="0.2">
      <c r="A1195" s="6"/>
      <c r="B1195" s="46"/>
      <c r="C1195" s="45" t="s">
        <v>505</v>
      </c>
      <c r="D1195" s="56" t="s">
        <v>360</v>
      </c>
      <c r="E1195" s="45">
        <v>19281</v>
      </c>
      <c r="F1195" s="83">
        <v>452.24</v>
      </c>
      <c r="G1195" s="3">
        <f t="shared" si="886"/>
        <v>379.88159999999999</v>
      </c>
      <c r="H1195" s="3">
        <f t="shared" si="897"/>
        <v>339.67746399999999</v>
      </c>
      <c r="I1195" s="3">
        <f t="shared" si="902"/>
        <v>285.32906975999998</v>
      </c>
      <c r="J1195" s="41">
        <f t="shared" si="899"/>
        <v>407.01600000000002</v>
      </c>
      <c r="K1195" s="41">
        <f t="shared" si="890"/>
        <v>407.01600000000002</v>
      </c>
      <c r="L1195" s="41">
        <f t="shared" si="900"/>
        <v>361.79200000000003</v>
      </c>
      <c r="M1195" s="41">
        <f t="shared" si="901"/>
        <v>403.85032000000001</v>
      </c>
      <c r="N1195" s="2">
        <f t="shared" si="868"/>
        <v>371.60560800000002</v>
      </c>
      <c r="O1195" s="41">
        <f t="shared" si="869"/>
        <v>334.6576</v>
      </c>
      <c r="P1195" s="74">
        <f t="shared" si="870"/>
        <v>346.41583999999995</v>
      </c>
      <c r="Q1195" s="74" t="e">
        <f>+#REF!</f>
        <v>#REF!</v>
      </c>
      <c r="R1195" s="74">
        <f t="shared" si="867"/>
        <v>403.85032000000001</v>
      </c>
    </row>
    <row r="1196" spans="1:18" s="29" customFormat="1" ht="12" hidden="1" customHeight="1" x14ac:dyDescent="0.2">
      <c r="A1196" s="6"/>
      <c r="B1196" s="46"/>
      <c r="C1196" s="45"/>
      <c r="D1196" s="56"/>
      <c r="E1196" s="45"/>
      <c r="F1196" s="72"/>
      <c r="G1196" s="3"/>
      <c r="H1196" s="3"/>
      <c r="I1196" s="3"/>
      <c r="J1196" s="41"/>
      <c r="K1196" s="41"/>
      <c r="L1196" s="41"/>
      <c r="M1196" s="41"/>
      <c r="N1196" s="2"/>
      <c r="O1196" s="41"/>
      <c r="P1196" s="74"/>
      <c r="Q1196" s="74"/>
      <c r="R1196" s="74"/>
    </row>
    <row r="1197" spans="1:18" ht="15" hidden="1" customHeight="1" x14ac:dyDescent="0.25">
      <c r="A1197" s="6"/>
      <c r="F1197" s="42"/>
      <c r="N1197" s="2"/>
      <c r="O1197" s="41"/>
      <c r="P1197" s="74"/>
      <c r="Q1197" s="74"/>
      <c r="R1197" s="74"/>
    </row>
    <row r="1198" spans="1:18" ht="15" hidden="1" customHeight="1" x14ac:dyDescent="0.25">
      <c r="F1198" s="42"/>
      <c r="N1198" s="2"/>
      <c r="O1198" s="41"/>
      <c r="P1198" s="74"/>
      <c r="Q1198" s="74"/>
      <c r="R1198" s="74"/>
    </row>
    <row r="1199" spans="1:18" s="12" customFormat="1" ht="56.25" hidden="1" customHeight="1" x14ac:dyDescent="0.3">
      <c r="A1199" s="13"/>
      <c r="B1199" s="8" t="s">
        <v>80</v>
      </c>
      <c r="C1199" s="8"/>
      <c r="D1199" s="50" t="s">
        <v>1</v>
      </c>
      <c r="E1199" s="9" t="s">
        <v>2</v>
      </c>
      <c r="F1199" s="9"/>
      <c r="G1199" s="10"/>
      <c r="H1199" s="103" t="s">
        <v>3</v>
      </c>
      <c r="I1199" s="103"/>
      <c r="J1199" s="8" t="s">
        <v>4</v>
      </c>
      <c r="K1199" s="104" t="s">
        <v>5</v>
      </c>
      <c r="L1199" s="104"/>
      <c r="M1199" s="11" t="s">
        <v>6</v>
      </c>
      <c r="N1199" s="10" t="s">
        <v>7</v>
      </c>
      <c r="O1199" s="9" t="s">
        <v>7</v>
      </c>
      <c r="P1199" s="70" t="s">
        <v>8</v>
      </c>
      <c r="Q1199" s="35" t="s">
        <v>9</v>
      </c>
      <c r="R1199" s="75" t="s">
        <v>10</v>
      </c>
    </row>
    <row r="1200" spans="1:18" ht="18.75" hidden="1" customHeight="1" x14ac:dyDescent="0.3">
      <c r="A1200" s="7"/>
      <c r="F1200" s="42"/>
      <c r="G1200" s="1" t="s">
        <v>11</v>
      </c>
      <c r="H1200" s="1" t="s">
        <v>12</v>
      </c>
      <c r="I1200" s="1" t="s">
        <v>13</v>
      </c>
      <c r="J1200" s="16" t="s">
        <v>14</v>
      </c>
      <c r="K1200" s="16" t="s">
        <v>14</v>
      </c>
      <c r="L1200" s="1" t="s">
        <v>15</v>
      </c>
      <c r="M1200" s="16" t="s">
        <v>14</v>
      </c>
      <c r="N1200" s="16" t="s">
        <v>14</v>
      </c>
      <c r="O1200" s="32" t="s">
        <v>16</v>
      </c>
      <c r="Q1200" s="74"/>
      <c r="R1200" s="74"/>
    </row>
    <row r="1201" spans="1:18" s="26" customFormat="1" ht="30" hidden="1" customHeight="1" x14ac:dyDescent="0.3">
      <c r="A1201" s="13"/>
      <c r="B1201" s="27" t="s">
        <v>81</v>
      </c>
      <c r="C1201" s="28" t="s">
        <v>82</v>
      </c>
      <c r="D1201" s="54"/>
      <c r="E1201" s="11" t="s">
        <v>83</v>
      </c>
      <c r="F1201" s="9"/>
      <c r="G1201" s="9"/>
      <c r="H1201" s="42"/>
      <c r="I1201" s="42"/>
      <c r="J1201" s="43"/>
      <c r="K1201" s="43"/>
      <c r="L1201" s="43"/>
      <c r="M1201" s="43"/>
      <c r="N1201" s="2"/>
      <c r="O1201" s="41"/>
      <c r="P1201" s="74"/>
      <c r="Q1201" s="74"/>
      <c r="R1201" s="74"/>
    </row>
    <row r="1202" spans="1:18" s="29" customFormat="1" ht="15" hidden="1" customHeight="1" x14ac:dyDescent="0.2">
      <c r="A1202" s="26"/>
      <c r="C1202" s="45"/>
      <c r="D1202" s="56"/>
      <c r="E1202" s="45"/>
      <c r="F1202" s="72"/>
      <c r="G1202" s="3"/>
      <c r="H1202" s="3"/>
      <c r="I1202" s="3"/>
      <c r="J1202" s="41"/>
      <c r="K1202" s="41"/>
      <c r="L1202" s="41"/>
      <c r="M1202" s="41"/>
      <c r="N1202" s="2"/>
      <c r="O1202" s="41"/>
      <c r="P1202" s="74"/>
      <c r="Q1202" s="74"/>
      <c r="R1202" s="74"/>
    </row>
    <row r="1203" spans="1:18" s="29" customFormat="1" ht="24" x14ac:dyDescent="0.2">
      <c r="A1203" s="6">
        <v>300</v>
      </c>
      <c r="B1203" s="46" t="s">
        <v>513</v>
      </c>
      <c r="C1203" s="45" t="s">
        <v>268</v>
      </c>
      <c r="D1203" s="56" t="s">
        <v>18</v>
      </c>
      <c r="E1203" s="45">
        <v>58671</v>
      </c>
      <c r="F1203" s="91">
        <v>1568.56</v>
      </c>
      <c r="G1203" s="3">
        <f t="shared" ref="G1203:G1209" si="903">+F1203*0.84</f>
        <v>1317.5903999999998</v>
      </c>
      <c r="H1203" s="2">
        <f>+F1203*0.7287</f>
        <v>1143.0096719999999</v>
      </c>
      <c r="I1203" s="2">
        <f>+F1203*0.692</f>
        <v>1085.4435199999998</v>
      </c>
      <c r="J1203" s="2">
        <f>+F1203*0.89</f>
        <v>1396.0183999999999</v>
      </c>
      <c r="K1203" s="41">
        <f t="shared" ref="K1203:K1209" si="904">+F1203*0.9</f>
        <v>1411.704</v>
      </c>
      <c r="L1203" s="2">
        <f>+F1203*0.789</f>
        <v>1237.59384</v>
      </c>
      <c r="M1203" s="67">
        <f>0.885*F1203</f>
        <v>1388.1756</v>
      </c>
      <c r="N1203" s="2">
        <f>+F1203*0.26</f>
        <v>407.82560000000001</v>
      </c>
      <c r="O1203" s="41">
        <f>+F1203*0.8217</f>
        <v>1288.8857519999999</v>
      </c>
      <c r="P1203" s="76">
        <f t="shared" si="870"/>
        <v>1201.5169599999997</v>
      </c>
      <c r="Q1203" s="74">
        <f>MIN(H1203:P1203)</f>
        <v>407.82560000000001</v>
      </c>
      <c r="R1203" s="74">
        <f>MAX(H1203:P1203)</f>
        <v>1411.704</v>
      </c>
    </row>
    <row r="1204" spans="1:18" s="29" customFormat="1" ht="12" hidden="1" customHeight="1" x14ac:dyDescent="0.2">
      <c r="A1204" s="6"/>
      <c r="B1204" s="46"/>
      <c r="C1204" s="45" t="s">
        <v>261</v>
      </c>
      <c r="D1204" s="56" t="s">
        <v>262</v>
      </c>
      <c r="E1204" s="45"/>
      <c r="F1204" s="83">
        <v>1467.64</v>
      </c>
      <c r="G1204" s="3">
        <f t="shared" si="903"/>
        <v>1232.8176000000001</v>
      </c>
      <c r="H1204" s="3">
        <f t="shared" ref="H1204:H1209" si="905">+F1204*75.11%</f>
        <v>1102.3444040000002</v>
      </c>
      <c r="I1204" s="3">
        <f t="shared" ref="I1204:I1209" si="906">+G1204*75.11%</f>
        <v>925.96929936000004</v>
      </c>
      <c r="J1204" s="41">
        <f t="shared" ref="J1204:J1209" si="907">+F1204*0.9</f>
        <v>1320.8760000000002</v>
      </c>
      <c r="K1204" s="41">
        <f t="shared" si="904"/>
        <v>1320.8760000000002</v>
      </c>
      <c r="L1204" s="41">
        <f t="shared" ref="L1204:L1209" si="908">+F1204*0.8</f>
        <v>1174.1120000000001</v>
      </c>
      <c r="M1204" s="41">
        <f t="shared" ref="M1204:M1209" si="909">89.3%*F1204</f>
        <v>1310.6025200000001</v>
      </c>
      <c r="N1204" s="2">
        <f t="shared" si="868"/>
        <v>1205.9597880000001</v>
      </c>
      <c r="O1204" s="41">
        <f t="shared" si="869"/>
        <v>1086.0536</v>
      </c>
      <c r="P1204" s="74">
        <f t="shared" si="870"/>
        <v>1124.2122399999998</v>
      </c>
      <c r="Q1204" s="74" t="e">
        <f>+#REF!</f>
        <v>#REF!</v>
      </c>
      <c r="R1204" s="74">
        <f t="shared" si="867"/>
        <v>1310.6025200000001</v>
      </c>
    </row>
    <row r="1205" spans="1:18" s="29" customFormat="1" ht="12" hidden="1" customHeight="1" x14ac:dyDescent="0.2">
      <c r="A1205" s="6"/>
      <c r="B1205" s="46"/>
      <c r="C1205" s="45" t="s">
        <v>265</v>
      </c>
      <c r="D1205" s="56" t="s">
        <v>266</v>
      </c>
      <c r="E1205" s="45"/>
      <c r="F1205" s="83">
        <v>2303.1799999999998</v>
      </c>
      <c r="G1205" s="3">
        <f t="shared" si="903"/>
        <v>1934.6711999999998</v>
      </c>
      <c r="H1205" s="3">
        <f t="shared" si="905"/>
        <v>1729.9184979999998</v>
      </c>
      <c r="I1205" s="3">
        <f t="shared" si="906"/>
        <v>1453.1315383199999</v>
      </c>
      <c r="J1205" s="41">
        <f t="shared" si="907"/>
        <v>2072.8620000000001</v>
      </c>
      <c r="K1205" s="41">
        <f t="shared" si="904"/>
        <v>2072.8620000000001</v>
      </c>
      <c r="L1205" s="41">
        <f t="shared" si="908"/>
        <v>1842.5439999999999</v>
      </c>
      <c r="M1205" s="41">
        <f t="shared" si="909"/>
        <v>2056.73974</v>
      </c>
      <c r="N1205" s="2">
        <f t="shared" si="868"/>
        <v>1892.5230059999999</v>
      </c>
      <c r="O1205" s="41">
        <f t="shared" si="869"/>
        <v>1704.3531999999998</v>
      </c>
      <c r="P1205" s="74">
        <f t="shared" si="870"/>
        <v>1764.2358799999997</v>
      </c>
      <c r="Q1205" s="74" t="e">
        <f>+#REF!</f>
        <v>#REF!</v>
      </c>
      <c r="R1205" s="74">
        <f t="shared" si="867"/>
        <v>2056.73974</v>
      </c>
    </row>
    <row r="1206" spans="1:18" s="29" customFormat="1" ht="12" hidden="1" customHeight="1" x14ac:dyDescent="0.2">
      <c r="A1206" s="6"/>
      <c r="B1206" s="46"/>
      <c r="C1206" s="45" t="s">
        <v>300</v>
      </c>
      <c r="D1206" s="56" t="s">
        <v>49</v>
      </c>
      <c r="E1206" s="45"/>
      <c r="F1206" s="83">
        <v>163.47999999999999</v>
      </c>
      <c r="G1206" s="3">
        <f t="shared" si="903"/>
        <v>137.32319999999999</v>
      </c>
      <c r="H1206" s="3">
        <f t="shared" si="905"/>
        <v>122.78982799999999</v>
      </c>
      <c r="I1206" s="3">
        <f t="shared" si="906"/>
        <v>103.14345551999999</v>
      </c>
      <c r="J1206" s="41">
        <f t="shared" si="907"/>
        <v>147.13200000000001</v>
      </c>
      <c r="K1206" s="41">
        <f t="shared" si="904"/>
        <v>147.13200000000001</v>
      </c>
      <c r="L1206" s="41">
        <f t="shared" si="908"/>
        <v>130.78399999999999</v>
      </c>
      <c r="M1206" s="41">
        <f t="shared" si="909"/>
        <v>145.98764</v>
      </c>
      <c r="N1206" s="2">
        <f t="shared" si="868"/>
        <v>134.33151599999999</v>
      </c>
      <c r="O1206" s="41">
        <f t="shared" si="869"/>
        <v>120.97519999999999</v>
      </c>
      <c r="P1206" s="74">
        <f t="shared" si="870"/>
        <v>125.22567999999998</v>
      </c>
      <c r="Q1206" s="74" t="e">
        <f>+#REF!</f>
        <v>#REF!</v>
      </c>
      <c r="R1206" s="74">
        <f t="shared" si="867"/>
        <v>145.98764</v>
      </c>
    </row>
    <row r="1207" spans="1:18" s="29" customFormat="1" ht="24" hidden="1" customHeight="1" x14ac:dyDescent="0.2">
      <c r="A1207" s="6"/>
      <c r="B1207" s="46"/>
      <c r="C1207" s="46" t="s">
        <v>513</v>
      </c>
      <c r="D1207" s="56" t="s">
        <v>247</v>
      </c>
      <c r="E1207" s="45">
        <v>58671</v>
      </c>
      <c r="F1207" s="83">
        <v>3212.33</v>
      </c>
      <c r="G1207" s="47">
        <f t="shared" si="903"/>
        <v>2698.3571999999999</v>
      </c>
      <c r="H1207" s="47">
        <f t="shared" si="905"/>
        <v>2412.7810629999999</v>
      </c>
      <c r="I1207" s="47">
        <f t="shared" si="906"/>
        <v>2026.7360929199999</v>
      </c>
      <c r="J1207" s="47">
        <f t="shared" si="907"/>
        <v>2891.0970000000002</v>
      </c>
      <c r="K1207" s="47">
        <f t="shared" si="904"/>
        <v>2891.0970000000002</v>
      </c>
      <c r="L1207" s="47">
        <f t="shared" si="908"/>
        <v>2569.864</v>
      </c>
      <c r="M1207" s="47">
        <f t="shared" si="909"/>
        <v>2868.61069</v>
      </c>
      <c r="N1207" s="2">
        <f t="shared" si="868"/>
        <v>2639.5715609999997</v>
      </c>
      <c r="O1207" s="41">
        <f t="shared" si="869"/>
        <v>2377.1241999999997</v>
      </c>
      <c r="P1207" s="74">
        <f t="shared" si="870"/>
        <v>2460.6447799999996</v>
      </c>
      <c r="Q1207" s="74" t="e">
        <f>+#REF!</f>
        <v>#REF!</v>
      </c>
      <c r="R1207" s="74">
        <f t="shared" si="867"/>
        <v>2868.61069</v>
      </c>
    </row>
    <row r="1208" spans="1:18" s="29" customFormat="1" ht="12" hidden="1" customHeight="1" x14ac:dyDescent="0.2">
      <c r="A1208" s="6"/>
      <c r="B1208" s="46"/>
      <c r="C1208" s="45" t="s">
        <v>242</v>
      </c>
      <c r="D1208" s="56" t="s">
        <v>243</v>
      </c>
      <c r="E1208" s="45"/>
      <c r="F1208" s="83">
        <v>664.67</v>
      </c>
      <c r="G1208" s="3">
        <f t="shared" si="903"/>
        <v>558.32279999999992</v>
      </c>
      <c r="H1208" s="3">
        <f t="shared" si="905"/>
        <v>499.23363699999999</v>
      </c>
      <c r="I1208" s="3">
        <f t="shared" si="906"/>
        <v>419.35625507999993</v>
      </c>
      <c r="J1208" s="41">
        <f t="shared" si="907"/>
        <v>598.20299999999997</v>
      </c>
      <c r="K1208" s="41">
        <f t="shared" si="904"/>
        <v>598.20299999999997</v>
      </c>
      <c r="L1208" s="41">
        <f t="shared" si="908"/>
        <v>531.73599999999999</v>
      </c>
      <c r="M1208" s="41">
        <f t="shared" si="909"/>
        <v>593.55030999999997</v>
      </c>
      <c r="N1208" s="2">
        <f t="shared" si="868"/>
        <v>546.15933899999993</v>
      </c>
      <c r="O1208" s="41">
        <f t="shared" si="869"/>
        <v>491.85579999999999</v>
      </c>
      <c r="P1208" s="74">
        <f t="shared" si="870"/>
        <v>509.1372199999999</v>
      </c>
      <c r="Q1208" s="74" t="e">
        <f>+#REF!</f>
        <v>#REF!</v>
      </c>
      <c r="R1208" s="74">
        <f t="shared" si="867"/>
        <v>593.55030999999997</v>
      </c>
    </row>
    <row r="1209" spans="1:18" s="29" customFormat="1" ht="12" hidden="1" customHeight="1" x14ac:dyDescent="0.2">
      <c r="A1209" s="6"/>
      <c r="B1209" s="46"/>
      <c r="C1209" s="45" t="s">
        <v>395</v>
      </c>
      <c r="D1209" s="56" t="s">
        <v>249</v>
      </c>
      <c r="E1209" s="45"/>
      <c r="F1209" s="83">
        <v>953.19</v>
      </c>
      <c r="G1209" s="47">
        <f t="shared" si="903"/>
        <v>800.67960000000005</v>
      </c>
      <c r="H1209" s="47">
        <f t="shared" si="905"/>
        <v>715.94100900000001</v>
      </c>
      <c r="I1209" s="47">
        <f t="shared" si="906"/>
        <v>601.39044755999998</v>
      </c>
      <c r="J1209" s="47">
        <f t="shared" si="907"/>
        <v>857.87100000000009</v>
      </c>
      <c r="K1209" s="47">
        <f t="shared" si="904"/>
        <v>857.87100000000009</v>
      </c>
      <c r="L1209" s="47">
        <f t="shared" si="908"/>
        <v>762.55200000000013</v>
      </c>
      <c r="M1209" s="47">
        <f t="shared" si="909"/>
        <v>851.19867000000011</v>
      </c>
      <c r="N1209" s="2">
        <f t="shared" si="868"/>
        <v>783.236223</v>
      </c>
      <c r="O1209" s="41">
        <f t="shared" si="869"/>
        <v>705.36059999999998</v>
      </c>
      <c r="P1209" s="74">
        <f t="shared" si="870"/>
        <v>730.14353999999992</v>
      </c>
      <c r="Q1209" s="74" t="e">
        <f>+#REF!</f>
        <v>#REF!</v>
      </c>
      <c r="R1209" s="74">
        <f t="shared" si="867"/>
        <v>851.19867000000011</v>
      </c>
    </row>
    <row r="1210" spans="1:18" s="29" customFormat="1" ht="12" hidden="1" customHeight="1" x14ac:dyDescent="0.2">
      <c r="A1210" s="6"/>
      <c r="B1210" s="46"/>
      <c r="C1210" s="45"/>
      <c r="D1210" s="56"/>
      <c r="E1210" s="45"/>
      <c r="F1210" s="82"/>
      <c r="G1210" s="3"/>
      <c r="H1210" s="3"/>
      <c r="I1210" s="3"/>
      <c r="J1210" s="41"/>
      <c r="K1210" s="41"/>
      <c r="L1210" s="41"/>
      <c r="M1210" s="41"/>
      <c r="N1210" s="2"/>
      <c r="O1210" s="41"/>
      <c r="P1210" s="74"/>
      <c r="Q1210" s="74"/>
      <c r="R1210" s="74"/>
    </row>
    <row r="1211" spans="1:18" s="29" customFormat="1" ht="12" hidden="1" customHeight="1" x14ac:dyDescent="0.2">
      <c r="A1211" s="6"/>
      <c r="C1211" s="45"/>
      <c r="D1211" s="56"/>
      <c r="E1211" s="45"/>
      <c r="F1211" s="82"/>
      <c r="G1211" s="3"/>
      <c r="H1211" s="3"/>
      <c r="I1211" s="3"/>
      <c r="J1211" s="41"/>
      <c r="K1211" s="41"/>
      <c r="L1211" s="41"/>
      <c r="M1211" s="41"/>
      <c r="N1211" s="2"/>
      <c r="O1211" s="41"/>
      <c r="P1211" s="74"/>
      <c r="Q1211" s="74"/>
      <c r="R1211" s="74"/>
    </row>
    <row r="1212" spans="1:18" s="29" customFormat="1" ht="12" hidden="1" customHeight="1" x14ac:dyDescent="0.2">
      <c r="B1212" s="46"/>
      <c r="C1212" s="45"/>
      <c r="D1212" s="56"/>
      <c r="E1212" s="45"/>
      <c r="F1212" s="82"/>
      <c r="G1212" s="3"/>
      <c r="H1212" s="3"/>
      <c r="I1212" s="3"/>
      <c r="J1212" s="41"/>
      <c r="K1212" s="41"/>
      <c r="L1212" s="41"/>
      <c r="M1212" s="41"/>
      <c r="N1212" s="2"/>
      <c r="O1212" s="41"/>
      <c r="P1212" s="74"/>
      <c r="Q1212" s="74"/>
      <c r="R1212" s="74"/>
    </row>
    <row r="1213" spans="1:18" s="29" customFormat="1" ht="24" x14ac:dyDescent="0.2">
      <c r="A1213" s="6">
        <v>301</v>
      </c>
      <c r="B1213" s="46" t="s">
        <v>514</v>
      </c>
      <c r="C1213" s="45" t="s">
        <v>268</v>
      </c>
      <c r="D1213" s="56" t="s">
        <v>18</v>
      </c>
      <c r="E1213" s="45">
        <v>26111</v>
      </c>
      <c r="F1213" s="91">
        <v>1482.32</v>
      </c>
      <c r="G1213" s="3">
        <f>+F1213*0.84</f>
        <v>1245.1487999999999</v>
      </c>
      <c r="H1213" s="2">
        <f>+F1213*0.7287</f>
        <v>1080.1665840000001</v>
      </c>
      <c r="I1213" s="2">
        <f>+F1213*0.692</f>
        <v>1025.7654399999999</v>
      </c>
      <c r="J1213" s="2">
        <f>+F1213*0.89</f>
        <v>1319.2647999999999</v>
      </c>
      <c r="K1213" s="41">
        <f>+F1213*0.9</f>
        <v>1334.088</v>
      </c>
      <c r="L1213" s="2">
        <f>+F1213*0.789</f>
        <v>1169.5504800000001</v>
      </c>
      <c r="M1213" s="67">
        <f>0.885*F1213</f>
        <v>1311.8532</v>
      </c>
      <c r="N1213" s="2">
        <f>+F1213*0.26</f>
        <v>385.40319999999997</v>
      </c>
      <c r="O1213" s="41">
        <f>+F1213*0.8217</f>
        <v>1218.022344</v>
      </c>
      <c r="P1213" s="41">
        <f t="shared" si="870"/>
        <v>1135.4571199999998</v>
      </c>
      <c r="Q1213" s="74">
        <f>MIN(H1213:P1213)</f>
        <v>385.40319999999997</v>
      </c>
      <c r="R1213" s="74">
        <f>MAX(H1213:P1213)</f>
        <v>1334.088</v>
      </c>
    </row>
    <row r="1214" spans="1:18" s="29" customFormat="1" ht="12" hidden="1" customHeight="1" x14ac:dyDescent="0.2">
      <c r="A1214" s="6"/>
      <c r="B1214" s="46"/>
      <c r="C1214" s="45" t="s">
        <v>261</v>
      </c>
      <c r="D1214" s="56" t="s">
        <v>262</v>
      </c>
      <c r="E1214" s="45"/>
      <c r="F1214" s="83">
        <v>264.66000000000003</v>
      </c>
      <c r="G1214" s="3">
        <f>+F1214*0.84</f>
        <v>222.31440000000001</v>
      </c>
      <c r="H1214" s="3">
        <f>+F1214*75.11%</f>
        <v>198.78612600000002</v>
      </c>
      <c r="I1214" s="3">
        <f t="shared" ref="I1214:I1219" si="910">+G1214*75.11%</f>
        <v>166.98034584000001</v>
      </c>
      <c r="J1214" s="41">
        <f>+F1214*0.9</f>
        <v>238.19400000000002</v>
      </c>
      <c r="K1214" s="41">
        <f>+F1214*0.9</f>
        <v>238.19400000000002</v>
      </c>
      <c r="L1214" s="41">
        <f>+F1214*0.8</f>
        <v>211.72800000000004</v>
      </c>
      <c r="M1214" s="41">
        <f>89.3%*F1214</f>
        <v>236.34138000000002</v>
      </c>
      <c r="N1214" s="2">
        <f t="shared" si="868"/>
        <v>217.47112200000001</v>
      </c>
      <c r="O1214" s="41">
        <f t="shared" si="869"/>
        <v>195.84840000000003</v>
      </c>
      <c r="P1214" s="74">
        <f t="shared" si="870"/>
        <v>202.72955999999999</v>
      </c>
      <c r="Q1214" s="74" t="e">
        <f>+#REF!</f>
        <v>#REF!</v>
      </c>
      <c r="R1214" s="74">
        <f t="shared" si="867"/>
        <v>236.34138000000002</v>
      </c>
    </row>
    <row r="1215" spans="1:18" s="29" customFormat="1" ht="12" hidden="1" customHeight="1" x14ac:dyDescent="0.2">
      <c r="A1215" s="6"/>
      <c r="B1215" s="46"/>
      <c r="C1215" s="45" t="s">
        <v>265</v>
      </c>
      <c r="D1215" s="56" t="s">
        <v>266</v>
      </c>
      <c r="E1215" s="45"/>
      <c r="F1215" s="83">
        <v>122.27</v>
      </c>
      <c r="G1215" s="3">
        <f t="shared" ref="G1215:G1219" si="911">+F1215*0.84</f>
        <v>102.70679999999999</v>
      </c>
      <c r="H1215" s="3">
        <f>+F1215*75.11%</f>
        <v>91.836996999999997</v>
      </c>
      <c r="I1215" s="3">
        <f t="shared" si="910"/>
        <v>77.143077479999988</v>
      </c>
      <c r="J1215" s="41">
        <f>+F1215*0.9</f>
        <v>110.04299999999999</v>
      </c>
      <c r="K1215" s="41">
        <f>+F1215*0.9</f>
        <v>110.04299999999999</v>
      </c>
      <c r="L1215" s="41">
        <f>+F1215*0.8</f>
        <v>97.816000000000003</v>
      </c>
      <c r="M1215" s="41">
        <f>89.3%*F1215</f>
        <v>109.18711</v>
      </c>
      <c r="N1215" s="2">
        <f t="shared" si="868"/>
        <v>100.46925899999999</v>
      </c>
      <c r="O1215" s="41">
        <f t="shared" si="869"/>
        <v>90.479799999999997</v>
      </c>
      <c r="P1215" s="74">
        <f t="shared" si="870"/>
        <v>93.658819999999992</v>
      </c>
      <c r="Q1215" s="74" t="e">
        <f>+#REF!</f>
        <v>#REF!</v>
      </c>
      <c r="R1215" s="74">
        <f t="shared" si="867"/>
        <v>109.18711</v>
      </c>
    </row>
    <row r="1216" spans="1:18" s="29" customFormat="1" ht="12" hidden="1" customHeight="1" x14ac:dyDescent="0.2">
      <c r="A1216" s="6"/>
      <c r="B1216" s="46"/>
      <c r="C1216" s="45" t="s">
        <v>463</v>
      </c>
      <c r="D1216" s="56" t="s">
        <v>49</v>
      </c>
      <c r="E1216" s="45"/>
      <c r="F1216" s="83">
        <v>337.32</v>
      </c>
      <c r="G1216" s="3">
        <f t="shared" si="911"/>
        <v>283.34879999999998</v>
      </c>
      <c r="H1216" s="3">
        <f>+F1216*75.11%</f>
        <v>253.361052</v>
      </c>
      <c r="I1216" s="3">
        <f t="shared" si="910"/>
        <v>212.82328367999997</v>
      </c>
      <c r="J1216" s="41">
        <f>+F1216*0.9</f>
        <v>303.58800000000002</v>
      </c>
      <c r="K1216" s="41">
        <f>+F1216*0.9</f>
        <v>303.58800000000002</v>
      </c>
      <c r="L1216" s="41">
        <f>+F1216*0.8</f>
        <v>269.85599999999999</v>
      </c>
      <c r="M1216" s="41">
        <f>89.3%*F1216</f>
        <v>301.22676000000001</v>
      </c>
      <c r="N1216" s="2">
        <f t="shared" si="868"/>
        <v>277.17584399999998</v>
      </c>
      <c r="O1216" s="41">
        <f t="shared" si="869"/>
        <v>249.61679999999998</v>
      </c>
      <c r="P1216" s="74">
        <f t="shared" si="870"/>
        <v>258.38711999999998</v>
      </c>
      <c r="Q1216" s="74" t="e">
        <f>+#REF!</f>
        <v>#REF!</v>
      </c>
      <c r="R1216" s="74">
        <f t="shared" si="867"/>
        <v>301.22676000000001</v>
      </c>
    </row>
    <row r="1217" spans="1:18" s="29" customFormat="1" ht="12" hidden="1" customHeight="1" x14ac:dyDescent="0.2">
      <c r="A1217" s="6"/>
      <c r="B1217" s="46"/>
      <c r="C1217" s="45" t="s">
        <v>242</v>
      </c>
      <c r="D1217" s="56" t="s">
        <v>243</v>
      </c>
      <c r="E1217" s="45"/>
      <c r="F1217" s="83">
        <v>664.67</v>
      </c>
      <c r="G1217" s="3">
        <f t="shared" si="911"/>
        <v>558.32279999999992</v>
      </c>
      <c r="H1217" s="3">
        <f>+F1217*75.11%</f>
        <v>499.23363699999999</v>
      </c>
      <c r="I1217" s="3">
        <f t="shared" si="910"/>
        <v>419.35625507999993</v>
      </c>
      <c r="J1217" s="41">
        <f>+F1217*0.9</f>
        <v>598.20299999999997</v>
      </c>
      <c r="K1217" s="41">
        <f>+F1217*0.9</f>
        <v>598.20299999999997</v>
      </c>
      <c r="L1217" s="41">
        <f>+F1217*0.8</f>
        <v>531.73599999999999</v>
      </c>
      <c r="M1217" s="41">
        <f>89.3%*F1217</f>
        <v>593.55030999999997</v>
      </c>
      <c r="N1217" s="2">
        <f t="shared" si="868"/>
        <v>546.15933899999993</v>
      </c>
      <c r="O1217" s="41">
        <f t="shared" si="869"/>
        <v>491.85579999999999</v>
      </c>
      <c r="P1217" s="74">
        <f t="shared" si="870"/>
        <v>509.1372199999999</v>
      </c>
      <c r="Q1217" s="74" t="e">
        <f>+#REF!</f>
        <v>#REF!</v>
      </c>
      <c r="R1217" s="74">
        <f t="shared" si="867"/>
        <v>593.55030999999997</v>
      </c>
    </row>
    <row r="1218" spans="1:18" s="29" customFormat="1" ht="12" hidden="1" customHeight="1" x14ac:dyDescent="0.2">
      <c r="A1218" s="6"/>
      <c r="B1218" s="46"/>
      <c r="C1218" s="45" t="s">
        <v>515</v>
      </c>
      <c r="D1218" s="56" t="s">
        <v>247</v>
      </c>
      <c r="E1218" s="45">
        <v>26111</v>
      </c>
      <c r="F1218" s="83">
        <v>2880.02</v>
      </c>
      <c r="G1218" s="47">
        <f t="shared" si="911"/>
        <v>2419.2167999999997</v>
      </c>
      <c r="H1218" s="47">
        <f t="shared" ref="H1218:H1219" si="912">+F1218*75.11%</f>
        <v>2163.1830220000002</v>
      </c>
      <c r="I1218" s="47">
        <f t="shared" si="910"/>
        <v>1817.0737384799997</v>
      </c>
      <c r="J1218" s="47">
        <f t="shared" ref="J1218:J1219" si="913">+F1218*0.9</f>
        <v>2592.018</v>
      </c>
      <c r="K1218" s="47">
        <f t="shared" ref="K1218:K1219" si="914">+F1218*0.9</f>
        <v>2592.018</v>
      </c>
      <c r="L1218" s="47">
        <f t="shared" ref="L1218:L1219" si="915">+F1218*0.8</f>
        <v>2304.0160000000001</v>
      </c>
      <c r="M1218" s="47">
        <f t="shared" ref="M1218:M1219" si="916">89.3%*F1218</f>
        <v>2571.8578600000001</v>
      </c>
      <c r="N1218" s="2">
        <f t="shared" si="868"/>
        <v>2366.5124339999998</v>
      </c>
      <c r="O1218" s="41">
        <f t="shared" si="869"/>
        <v>2131.2147999999997</v>
      </c>
      <c r="P1218" s="74">
        <f t="shared" si="870"/>
        <v>2206.0953199999999</v>
      </c>
      <c r="Q1218" s="74" t="e">
        <f>+#REF!</f>
        <v>#REF!</v>
      </c>
      <c r="R1218" s="74">
        <f t="shared" si="867"/>
        <v>2571.8578600000001</v>
      </c>
    </row>
    <row r="1219" spans="1:18" s="29" customFormat="1" ht="12" hidden="1" customHeight="1" x14ac:dyDescent="0.2">
      <c r="A1219" s="6"/>
      <c r="B1219" s="46"/>
      <c r="C1219" s="45" t="s">
        <v>516</v>
      </c>
      <c r="D1219" s="56" t="s">
        <v>249</v>
      </c>
      <c r="E1219" s="45"/>
      <c r="F1219" s="83">
        <v>328.36</v>
      </c>
      <c r="G1219" s="47">
        <f t="shared" si="911"/>
        <v>275.82240000000002</v>
      </c>
      <c r="H1219" s="47">
        <f t="shared" si="912"/>
        <v>246.63119600000002</v>
      </c>
      <c r="I1219" s="47">
        <f t="shared" si="910"/>
        <v>207.17020464000001</v>
      </c>
      <c r="J1219" s="47">
        <f t="shared" si="913"/>
        <v>295.524</v>
      </c>
      <c r="K1219" s="47">
        <f t="shared" si="914"/>
        <v>295.524</v>
      </c>
      <c r="L1219" s="47">
        <f t="shared" si="915"/>
        <v>262.68800000000005</v>
      </c>
      <c r="M1219" s="47">
        <f t="shared" si="916"/>
        <v>293.22548</v>
      </c>
      <c r="N1219" s="2">
        <f t="shared" si="868"/>
        <v>269.81341200000003</v>
      </c>
      <c r="O1219" s="41">
        <f t="shared" si="869"/>
        <v>242.9864</v>
      </c>
      <c r="P1219" s="74">
        <f t="shared" si="870"/>
        <v>251.52375999999998</v>
      </c>
      <c r="Q1219" s="74" t="e">
        <f>+#REF!</f>
        <v>#REF!</v>
      </c>
      <c r="R1219" s="74">
        <f t="shared" si="867"/>
        <v>293.22548</v>
      </c>
    </row>
    <row r="1220" spans="1:18" ht="15" hidden="1" customHeight="1" x14ac:dyDescent="0.25">
      <c r="A1220" s="6"/>
      <c r="F1220" s="66"/>
    </row>
  </sheetData>
  <autoFilter ref="A1:R1220" xr:uid="{DD5932B5-6A63-4C27-A488-8839007836AE}">
    <filterColumn colId="1" showButton="0"/>
    <filterColumn colId="3">
      <filters>
        <filter val="0981"/>
        <filter val="0982"/>
        <filter val="0983"/>
        <filter val="0985"/>
        <filter val="0987"/>
        <filter val="960"/>
      </filters>
    </filterColumn>
    <filterColumn colId="4" showButton="0"/>
    <filterColumn colId="7" showButton="0"/>
    <filterColumn colId="8" showButton="0"/>
    <filterColumn colId="10" showButton="0"/>
  </autoFilter>
  <mergeCells count="43">
    <mergeCell ref="H983:I983"/>
    <mergeCell ref="K983:L983"/>
    <mergeCell ref="H1199:I1199"/>
    <mergeCell ref="K1199:L1199"/>
    <mergeCell ref="H1051:I1051"/>
    <mergeCell ref="K1051:L1051"/>
    <mergeCell ref="H1127:I1127"/>
    <mergeCell ref="K1127:L1127"/>
    <mergeCell ref="H790:I790"/>
    <mergeCell ref="K790:L790"/>
    <mergeCell ref="H858:I858"/>
    <mergeCell ref="K858:L858"/>
    <mergeCell ref="H926:I926"/>
    <mergeCell ref="K926:L926"/>
    <mergeCell ref="B636:C636"/>
    <mergeCell ref="H636:I636"/>
    <mergeCell ref="K636:L636"/>
    <mergeCell ref="H708:I708"/>
    <mergeCell ref="K708:L708"/>
    <mergeCell ref="B488:C488"/>
    <mergeCell ref="H488:I488"/>
    <mergeCell ref="K488:L488"/>
    <mergeCell ref="B563:C563"/>
    <mergeCell ref="H563:I563"/>
    <mergeCell ref="K563:L563"/>
    <mergeCell ref="B423:C423"/>
    <mergeCell ref="H423:I423"/>
    <mergeCell ref="K423:L423"/>
    <mergeCell ref="B342:C342"/>
    <mergeCell ref="H342:I342"/>
    <mergeCell ref="K342:L342"/>
    <mergeCell ref="B278:C278"/>
    <mergeCell ref="H278:I278"/>
    <mergeCell ref="K278:L278"/>
    <mergeCell ref="H211:I211"/>
    <mergeCell ref="K211:L211"/>
    <mergeCell ref="B1:C1"/>
    <mergeCell ref="B67:C67"/>
    <mergeCell ref="H67:I67"/>
    <mergeCell ref="K67:L67"/>
    <mergeCell ref="B137:C137"/>
    <mergeCell ref="H137:I137"/>
    <mergeCell ref="K137:L137"/>
  </mergeCells>
  <phoneticPr fontId="15" type="noConversion"/>
  <pageMargins left="0.25" right="0.25" top="0.25" bottom="0.25" header="0.3" footer="0.3"/>
  <pageSetup scale="40" fitToHeight="0" orientation="landscape" verticalDpi="90" r:id="rId1"/>
  <headerFooter>
    <oddHeader>Page 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B9E25C03F7144097F1328A0CABB55F" ma:contentTypeVersion="8" ma:contentTypeDescription="Create a new document." ma:contentTypeScope="" ma:versionID="236b8763fc3f85979f586a895d7e3d3a">
  <xsd:schema xmlns:xsd="http://www.w3.org/2001/XMLSchema" xmlns:xs="http://www.w3.org/2001/XMLSchema" xmlns:p="http://schemas.microsoft.com/office/2006/metadata/properties" xmlns:ns1="http://schemas.microsoft.com/sharepoint/v3" xmlns:ns2="d7640edc-0c56-4c53-ace1-f8735f7be205" xmlns:ns3="ce8ed02c-2a71-47fc-bf20-f8499fa0dba1" targetNamespace="http://schemas.microsoft.com/office/2006/metadata/properties" ma:root="true" ma:fieldsID="bb59f81bd9d90af90bc5dbbc4244578b" ns1:_="" ns2:_="" ns3:_="">
    <xsd:import namespace="http://schemas.microsoft.com/sharepoint/v3"/>
    <xsd:import namespace="d7640edc-0c56-4c53-ace1-f8735f7be205"/>
    <xsd:import namespace="ce8ed02c-2a71-47fc-bf20-f8499fa0db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640edc-0c56-4c53-ace1-f8735f7be2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8ed02c-2a71-47fc-bf20-f8499fa0dba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e8ed02c-2a71-47fc-bf20-f8499fa0dba1">
      <UserInfo>
        <DisplayName/>
        <AccountId xsi:nil="true"/>
        <AccountType/>
      </UserInfo>
    </SharedWithUsers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0323BD-4D5C-4AA6-9A60-A7A6CC5074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7640edc-0c56-4c53-ace1-f8735f7be205"/>
    <ds:schemaRef ds:uri="ce8ed02c-2a71-47fc-bf20-f8499fa0db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3EC0F9-9779-4ECB-89B7-20A79BF53FC8}">
  <ds:schemaRefs>
    <ds:schemaRef ds:uri="http://schemas.microsoft.com/office/2006/metadata/properties"/>
    <ds:schemaRef ds:uri="http://schemas.microsoft.com/office/infopath/2007/PartnerControls"/>
    <ds:schemaRef ds:uri="ce8ed02c-2a71-47fc-bf20-f8499fa0dba1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7AFE5940-DF3C-4A1E-A8C7-12327C63DC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CMS Required Price List</vt:lpstr>
      <vt:lpstr>'CMS Required Price List'!Print_Area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Rohlfing</dc:creator>
  <cp:keywords/>
  <dc:description/>
  <cp:lastModifiedBy>Becky Walter</cp:lastModifiedBy>
  <cp:revision/>
  <dcterms:created xsi:type="dcterms:W3CDTF">2020-12-03T14:18:12Z</dcterms:created>
  <dcterms:modified xsi:type="dcterms:W3CDTF">2024-04-01T13:55:49Z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0x01010008B9E25C03F7144097F1328A0CABB55F</vt:lpwstr>
  </property>
  <property fmtid="{D5CDD505-2E9C-101B-9397-08002B2CF9AE}" pid="3" name="ComplianceAssetId">
    <vt:lpwstr/>
  </property>
</Properties>
</file>